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11640" tabRatio="851" activeTab="3"/>
  </bookViews>
  <sheets>
    <sheet name="ПП1" sheetId="1" r:id="rId1"/>
    <sheet name="ПП2" sheetId="2" r:id="rId2"/>
    <sheet name="ПП3" sheetId="3" r:id="rId3"/>
    <sheet name="ПП4" sheetId="4" r:id="rId4"/>
    <sheet name="ПП5" sheetId="5" r:id="rId5"/>
    <sheet name="ПП6" sheetId="6" r:id="rId6"/>
    <sheet name="ПП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in2007" localSheetId="4">#REF!</definedName>
    <definedName name="_in2007" localSheetId="5">#REF!</definedName>
    <definedName name="_in2007" localSheetId="6">#REF!</definedName>
    <definedName name="_in2007">#REF!</definedName>
    <definedName name="_in2008" localSheetId="4">#REF!</definedName>
    <definedName name="_in2008" localSheetId="5">#REF!</definedName>
    <definedName name="_in2008" localSheetId="6">#REF!</definedName>
    <definedName name="_in2008">#REF!</definedName>
    <definedName name="_in2009" localSheetId="4">#REF!</definedName>
    <definedName name="_in2009" localSheetId="5">#REF!</definedName>
    <definedName name="_in2009" localSheetId="6">#REF!</definedName>
    <definedName name="_in2009">#REF!</definedName>
    <definedName name="_in2010" localSheetId="4">#REF!</definedName>
    <definedName name="_in2010" localSheetId="5">#REF!</definedName>
    <definedName name="_in2010" localSheetId="6">#REF!</definedName>
    <definedName name="_in2010">#REF!</definedName>
    <definedName name="_in2011" localSheetId="4">#REF!</definedName>
    <definedName name="_in2011" localSheetId="5">#REF!</definedName>
    <definedName name="_in2011" localSheetId="6">#REF!</definedName>
    <definedName name="_in2011">#REF!</definedName>
    <definedName name="_in2012" localSheetId="4">#REF!</definedName>
    <definedName name="_in2012" localSheetId="5">#REF!</definedName>
    <definedName name="_in2012" localSheetId="6">#REF!</definedName>
    <definedName name="_in2012">#REF!</definedName>
    <definedName name="_in2013" localSheetId="4">#REF!</definedName>
    <definedName name="_in2013" localSheetId="5">#REF!</definedName>
    <definedName name="_in2013" localSheetId="6">#REF!</definedName>
    <definedName name="_in2013">#REF!</definedName>
    <definedName name="_in2014" localSheetId="4">#REF!</definedName>
    <definedName name="_in2014" localSheetId="5">#REF!</definedName>
    <definedName name="_in2014" localSheetId="6">#REF!</definedName>
    <definedName name="_in2014">#REF!</definedName>
    <definedName name="_in2015" localSheetId="4">#REF!</definedName>
    <definedName name="_in2015" localSheetId="5">#REF!</definedName>
    <definedName name="_in2015" localSheetId="6">#REF!</definedName>
    <definedName name="_in2015">#REF!</definedName>
    <definedName name="_inf2007" localSheetId="4">#REF!</definedName>
    <definedName name="_inf2007" localSheetId="5">#REF!</definedName>
    <definedName name="_inf2007" localSheetId="6">#REF!</definedName>
    <definedName name="_inf2007">#REF!</definedName>
    <definedName name="_inf2008" localSheetId="4">#REF!</definedName>
    <definedName name="_inf2008" localSheetId="5">#REF!</definedName>
    <definedName name="_inf2008" localSheetId="6">#REF!</definedName>
    <definedName name="_inf2008">#REF!</definedName>
    <definedName name="_inf2009" localSheetId="4">#REF!</definedName>
    <definedName name="_inf2009" localSheetId="5">#REF!</definedName>
    <definedName name="_inf2009" localSheetId="6">#REF!</definedName>
    <definedName name="_inf2009">#REF!</definedName>
    <definedName name="_inf2010" localSheetId="4">#REF!</definedName>
    <definedName name="_inf2010" localSheetId="5">#REF!</definedName>
    <definedName name="_inf2010" localSheetId="6">#REF!</definedName>
    <definedName name="_inf2010">#REF!</definedName>
    <definedName name="_inf2011" localSheetId="4">#REF!</definedName>
    <definedName name="_inf2011" localSheetId="5">#REF!</definedName>
    <definedName name="_inf2011" localSheetId="6">#REF!</definedName>
    <definedName name="_inf2011">#REF!</definedName>
    <definedName name="_inf2012" localSheetId="4">#REF!</definedName>
    <definedName name="_inf2012" localSheetId="5">#REF!</definedName>
    <definedName name="_inf2012" localSheetId="6">#REF!</definedName>
    <definedName name="_inf2012">#REF!</definedName>
    <definedName name="_inf2013" localSheetId="4">#REF!</definedName>
    <definedName name="_inf2013" localSheetId="5">#REF!</definedName>
    <definedName name="_inf2013" localSheetId="6">#REF!</definedName>
    <definedName name="_inf2013">#REF!</definedName>
    <definedName name="_inf2014" localSheetId="4">#REF!</definedName>
    <definedName name="_inf2014" localSheetId="5">#REF!</definedName>
    <definedName name="_inf2014" localSheetId="6">#REF!</definedName>
    <definedName name="_inf2014">#REF!</definedName>
    <definedName name="_inf2015" localSheetId="4">#REF!</definedName>
    <definedName name="_inf2015" localSheetId="5">#REF!</definedName>
    <definedName name="_inf2015" localSheetId="6">#REF!</definedName>
    <definedName name="_inf2015">#REF!</definedName>
    <definedName name="_mm1" localSheetId="4">'[1]ПРОГНОЗ_1'!#REF!</definedName>
    <definedName name="_mm1" localSheetId="5">'[1]ПРОГНОЗ_1'!#REF!</definedName>
    <definedName name="_mm1" localSheetId="6">'[1]ПРОГНОЗ_1'!#REF!</definedName>
    <definedName name="_mm1">'[1]ПРОГНОЗ_1'!#REF!</definedName>
    <definedName name="ddd" localSheetId="4">'[2]ПРОГНОЗ_1'!#REF!</definedName>
    <definedName name="ddd" localSheetId="5">'[2]ПРОГНОЗ_1'!#REF!</definedName>
    <definedName name="ddd" localSheetId="6">'[2]ПРОГНОЗ_1'!#REF!</definedName>
    <definedName name="ddd">'[2]ПРОГНОЗ_1'!#REF!</definedName>
    <definedName name="ff" localSheetId="4">#REF!</definedName>
    <definedName name="ff" localSheetId="5">#REF!</definedName>
    <definedName name="ff" localSheetId="6">#REF!</definedName>
    <definedName name="ff">#REF!</definedName>
    <definedName name="fffff" localSheetId="4">'[3]Гр5(о)'!#REF!</definedName>
    <definedName name="fffff" localSheetId="5">'[3]Гр5(о)'!#REF!</definedName>
    <definedName name="fffff" localSheetId="6">'[3]Гр5(о)'!#REF!</definedName>
    <definedName name="fffff">'[3]Гр5(о)'!#REF!</definedName>
    <definedName name="gggg" localSheetId="4">#REF!</definedName>
    <definedName name="gggg" localSheetId="5">#REF!</definedName>
    <definedName name="gggg" localSheetId="6">#REF!</definedName>
    <definedName name="gggg">#REF!</definedName>
    <definedName name="jjjj" localSheetId="4">'[4]Гр5(о)'!#REF!</definedName>
    <definedName name="jjjj" localSheetId="5">'[4]Гр5(о)'!#REF!</definedName>
    <definedName name="jjjj" localSheetId="6">'[4]Гр5(о)'!#REF!</definedName>
    <definedName name="jjjj">'[4]Гр5(о)'!#REF!</definedName>
    <definedName name="ааа" localSheetId="4">#REF!</definedName>
    <definedName name="ааа" localSheetId="5">#REF!</definedName>
    <definedName name="ааа" localSheetId="6">#REF!</definedName>
    <definedName name="ааа">#REF!</definedName>
    <definedName name="АнМ" localSheetId="4">'[5]Гр5(о)'!#REF!</definedName>
    <definedName name="АнМ" localSheetId="5">'[5]Гр5(о)'!#REF!</definedName>
    <definedName name="АнМ" localSheetId="6">'[5]Гр5(о)'!#REF!</definedName>
    <definedName name="АнМ">'[5]Гр5(о)'!#REF!</definedName>
    <definedName name="вв" localSheetId="4">'[6]ПРОГНОЗ_1'!#REF!</definedName>
    <definedName name="вв" localSheetId="5">'[6]ПРОГНОЗ_1'!#REF!</definedName>
    <definedName name="вв" localSheetId="6">'[6]ПРОГНОЗ_1'!#REF!</definedName>
    <definedName name="вв">'[6]ПРОГНОЗ_1'!#REF!</definedName>
    <definedName name="График">"Диагр. 4"</definedName>
    <definedName name="_xlnm.Print_Titles" localSheetId="3">'ПП4'!$4:$5</definedName>
    <definedName name="_xlnm.Print_Titles" localSheetId="4">'ПП5'!$4:$5</definedName>
    <definedName name="_xlnm.Print_Titles" localSheetId="5">'ПП6'!$4:$5</definedName>
    <definedName name="_xlnm.Print_Titles" localSheetId="6">'ПП7'!$4:$5</definedName>
    <definedName name="кат" localSheetId="4">#REF!</definedName>
    <definedName name="кат" localSheetId="5">#REF!</definedName>
    <definedName name="кат" localSheetId="6">#REF!</definedName>
    <definedName name="кат">#REF!</definedName>
    <definedName name="М1" localSheetId="4">'[7]ПРОГНОЗ_1'!#REF!</definedName>
    <definedName name="М1" localSheetId="5">'[7]ПРОГНОЗ_1'!#REF!</definedName>
    <definedName name="М1" localSheetId="6">'[7]ПРОГНОЗ_1'!#REF!</definedName>
    <definedName name="М1">'[7]ПРОГНОЗ_1'!#REF!</definedName>
    <definedName name="Мониторинг1" localSheetId="4">'[8]Гр5(о)'!#REF!</definedName>
    <definedName name="Мониторинг1" localSheetId="5">'[8]Гр5(о)'!#REF!</definedName>
    <definedName name="Мониторинг1" localSheetId="6">'[8]Гр5(о)'!#REF!</definedName>
    <definedName name="Мониторинг1">'[8]Гр5(о)'!#REF!</definedName>
    <definedName name="_xlnm.Print_Area" localSheetId="0">'ПП1'!$A$1:$N$39</definedName>
    <definedName name="_xlnm.Print_Area" localSheetId="1">'ПП2'!$A$1:$N$42</definedName>
    <definedName name="_xlnm.Print_Area" localSheetId="2">'ПП3'!$A$1:$N$17</definedName>
    <definedName name="_xlnm.Print_Area" localSheetId="3">'ПП4'!$A$1:$N$31</definedName>
    <definedName name="_xlnm.Print_Area" localSheetId="4">'ПП5'!$A$1:$N$29</definedName>
    <definedName name="_xlnm.Print_Area" localSheetId="5">'ПП6'!$A$1:$N$27</definedName>
    <definedName name="_xlnm.Print_Area" localSheetId="6">'ПП7'!$A$1:$N$27</definedName>
    <definedName name="ПОКАЗАТЕЛИ_ДОЛГОСР.ПРОГНОЗА" localSheetId="4">'[9]2002(v2)'!#REF!</definedName>
    <definedName name="ПОКАЗАТЕЛИ_ДОЛГОСР.ПРОГНОЗА" localSheetId="5">'[9]2002(v2)'!#REF!</definedName>
    <definedName name="ПОКАЗАТЕЛИ_ДОЛГОСР.ПРОГНОЗА" localSheetId="6">'[9]2002(v2)'!#REF!</definedName>
    <definedName name="ПОКАЗАТЕЛИ_ДОЛГОСР.ПРОГНОЗА">'[9]2002(v2)'!#REF!</definedName>
    <definedName name="пппп" localSheetId="4">'[10]2002(v1)'!#REF!</definedName>
    <definedName name="пппп" localSheetId="5">'[10]2002(v1)'!#REF!</definedName>
    <definedName name="пппп" localSheetId="6">'[10]2002(v1)'!#REF!</definedName>
    <definedName name="пппп">'[10]2002(v1)'!#REF!</definedName>
    <definedName name="Прогноз97" localSheetId="4">'[11]ПРОГНОЗ_1'!#REF!</definedName>
    <definedName name="Прогноз97" localSheetId="5">'[11]ПРОГНОЗ_1'!#REF!</definedName>
    <definedName name="Прогноз97" localSheetId="6">'[11]ПРОГНОЗ_1'!#REF!</definedName>
    <definedName name="Прогноз97">'[11]ПРОГНОЗ_1'!#REF!</definedName>
    <definedName name="фф" localSheetId="4">'[12]Гр5(о)'!#REF!</definedName>
    <definedName name="фф" localSheetId="5">'[12]Гр5(о)'!#REF!</definedName>
    <definedName name="фф" localSheetId="6">'[12]Гр5(о)'!#REF!</definedName>
    <definedName name="фф">'[12]Гр5(о)'!#REF!</definedName>
    <definedName name="ффф" localSheetId="4">#REF!</definedName>
    <definedName name="ффф" localSheetId="5">#REF!</definedName>
    <definedName name="ффф" localSheetId="6">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<sst xmlns="http://schemas.openxmlformats.org/spreadsheetml/2006/main" count="643" uniqueCount="199">
  <si>
    <t>федеральный бюджет</t>
  </si>
  <si>
    <t>краевой бюджет</t>
  </si>
  <si>
    <t xml:space="preserve">Организация и     
проведение        
информационных    
туров             
</t>
  </si>
  <si>
    <t>4.1.1.</t>
  </si>
  <si>
    <t>4.1.2.</t>
  </si>
  <si>
    <t>4.1.3.</t>
  </si>
  <si>
    <t>4.1.4.</t>
  </si>
  <si>
    <t xml:space="preserve">Поддержка         
событийного       
мероприятия       
("Енисейская уха")
и разработка      
руководства по    
использованию     
фирменного стиля  
"Августовской     
ярмарки" и        
"Енисейской ухи"  
</t>
  </si>
  <si>
    <t xml:space="preserve">Предоставление    
субсидии бюджету  
муниципального    
образования город 
Енисейск на       
создание условий  
для развития      
туризма в городе  
Енисейске         
</t>
  </si>
  <si>
    <t>Итого по задаче 4</t>
  </si>
  <si>
    <r>
      <t>Количество  проинформированных лиц о туристско-рекреационных возможностях и услугах на территории города Енисейск и Енисейского района  не менее</t>
    </r>
    <r>
      <rPr>
        <sz val="11"/>
        <color indexed="10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 xml:space="preserve">290 тыс. человек </t>
    </r>
    <r>
      <rPr>
        <sz val="11"/>
        <color indexed="8"/>
        <rFont val="Times New Roman"/>
        <family val="1"/>
      </rPr>
      <t xml:space="preserve">
</t>
    </r>
  </si>
  <si>
    <r>
      <t xml:space="preserve">Количество посетителей событийных мероприятий в городе Енисейске и Енисейском районе составит не менее </t>
    </r>
    <r>
      <rPr>
        <sz val="11"/>
        <color indexed="12"/>
        <rFont val="Times New Roman"/>
        <family val="1"/>
      </rPr>
      <t xml:space="preserve">45 тыс. человек </t>
    </r>
    <r>
      <rPr>
        <sz val="11"/>
        <color indexed="8"/>
        <rFont val="Times New Roman"/>
        <family val="1"/>
      </rPr>
      <t xml:space="preserve">
</t>
    </r>
  </si>
  <si>
    <t xml:space="preserve">Разработка проекта
развития северного
направления для   
автотуристов (по  
пути следования   
город Красноярск -
город Енисейск)   
</t>
  </si>
  <si>
    <t xml:space="preserve">Подготовка        
справочно-        
информационной,   
сувенирной продукции и       
другого медиа-материала для     
использования в рамках            
информационной    
кампании          
</t>
  </si>
  <si>
    <t xml:space="preserve">Проектная и рабочая документация на   
создание 3        
сервисных точек по
пути следования   
город Красноярск -
город Енисейск    
</t>
  </si>
  <si>
    <t>6.1.</t>
  </si>
  <si>
    <t>6.</t>
  </si>
  <si>
    <t>№</t>
  </si>
  <si>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</si>
  <si>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</si>
  <si>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</si>
  <si>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</si>
  <si>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</si>
  <si>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2014 год</t>
  </si>
  <si>
    <t>2015 год</t>
  </si>
  <si>
    <t>2016 год</t>
  </si>
  <si>
    <t>1</t>
  </si>
  <si>
    <t>1.2</t>
  </si>
  <si>
    <t>Итого  по задаче 1</t>
  </si>
  <si>
    <t>2</t>
  </si>
  <si>
    <t>2.1.</t>
  </si>
  <si>
    <t>Итого  по задаче 2</t>
  </si>
  <si>
    <t>3</t>
  </si>
  <si>
    <t>Задача 3. Модернизация инженерной инфраструктуры исторической части города Енисейска</t>
  </si>
  <si>
    <t>3.1.</t>
  </si>
  <si>
    <t>министерство энергетики и жилищно-коммунального хозяйства Красноярского края</t>
  </si>
  <si>
    <t>Строительство ливневой канализации протяженностью 13,034 км в исторической части города. Строительство системы водоотведения протяженностью 4,3 км в исторической части города</t>
  </si>
  <si>
    <t>Итого  по задаче 3</t>
  </si>
  <si>
    <t>4</t>
  </si>
  <si>
    <t>Задача 4. Содействие развитию туризма в городе Енисейске</t>
  </si>
  <si>
    <t>4.1</t>
  </si>
  <si>
    <t>министерство спорта, туризма и молодежной политики Красноярского края</t>
  </si>
  <si>
    <t>Итого  по задаче 4</t>
  </si>
  <si>
    <t>в том числе:</t>
  </si>
  <si>
    <t>244</t>
  </si>
  <si>
    <t>Итого на 2014 -2016 годы</t>
  </si>
  <si>
    <t>08</t>
  </si>
  <si>
    <t>1.1.</t>
  </si>
  <si>
    <t>01</t>
  </si>
  <si>
    <t>4.1.</t>
  </si>
  <si>
    <t xml:space="preserve">Количество  проинформированных лиц о туристско-рекреационных возможностях и услугах на территории города Енисейска и Енисейского района посредством информационного тура не менее 20 представителей средств  массовой информации и туристской индустрии ежегодно
</t>
  </si>
  <si>
    <t xml:space="preserve">Количество  проинформированных лиц о туристско-рекреационных возможностях и услугах на территории города Енисейска и Енисейского района не менее 450 тыс. человек ежегодно           
</t>
  </si>
  <si>
    <t>4.2.</t>
  </si>
  <si>
    <t>522</t>
  </si>
  <si>
    <t>Итого  по задаче 5</t>
  </si>
  <si>
    <t>164</t>
  </si>
  <si>
    <t>510</t>
  </si>
  <si>
    <t xml:space="preserve">Устройство ливневой  канализации и системы водоотведения в городе Енисейске
</t>
  </si>
  <si>
    <t>0502</t>
  </si>
  <si>
    <t>Создание условий для развития туризма в  городе  Енисейске</t>
  </si>
  <si>
    <t>0412</t>
  </si>
  <si>
    <t>местный бюджет</t>
  </si>
  <si>
    <t>месный бюджет</t>
  </si>
  <si>
    <t>Задача 1. Организация и проведение физкультурно-оздоровительных  и спортивно-массовых  мероприятий для населения поселка</t>
  </si>
  <si>
    <t>1101</t>
  </si>
  <si>
    <t>Итого по подпрограмме</t>
  </si>
  <si>
    <t>2.1</t>
  </si>
  <si>
    <t>Задача 2. Создание материально-технической базы для развития физической культуры и спорта на территории поселения.</t>
  </si>
  <si>
    <t>Перечень мероприятий подпрограммы «Жилищное хозяйство»
с указанием объема средств на их реализацию и ожидаемых результатов</t>
  </si>
  <si>
    <t xml:space="preserve">Цель. Создание условий для приведения жилищного муниципального фонда в надлежащее состояние </t>
  </si>
  <si>
    <t xml:space="preserve">Задача 2. Организация и проведение капитального и текущего ремонта в муниципальном жилищном фонде </t>
  </si>
  <si>
    <t>0501</t>
  </si>
  <si>
    <t>0310</t>
  </si>
  <si>
    <t>21</t>
  </si>
  <si>
    <t>101</t>
  </si>
  <si>
    <t>Задача 2. Обеспечение надлежащего состояния источников противопожарного водоснабжения</t>
  </si>
  <si>
    <t>Ремонт и очистка от снега подъездов к источникам противопожарного водоснабжения (пожарным водоемам, пирсам, гидрантам)</t>
  </si>
  <si>
    <t>Организация противопожарной пропаганды, обучение мерам пожарной безопасности</t>
  </si>
  <si>
    <t>Приобретение  плакатов, памяток</t>
  </si>
  <si>
    <t>Уход за минерализованными полосами</t>
  </si>
  <si>
    <t>обслуживание пожарной сигнализации</t>
  </si>
  <si>
    <t>приобретение первичных средств пожаротушения</t>
  </si>
  <si>
    <t>Итого  по задаче 6</t>
  </si>
  <si>
    <t>Итого  по задаче 7</t>
  </si>
  <si>
    <t>Мероприятие Профилактика терроризма и экстремизма</t>
  </si>
  <si>
    <t>Мероприятие Обеспечение безопасности на водных объектах</t>
  </si>
  <si>
    <t>Водолазное обследование дна</t>
  </si>
  <si>
    <t>Уборка зоны отдыха у водного объекта</t>
  </si>
  <si>
    <t>Приобретение  запасов первой необходимости</t>
  </si>
  <si>
    <t>Цель. Совершенствование системы комплексного благоустройства, обеспечение чистоты и порядка, создание комфортных и безопасных условий проживания и отдыха населения.</t>
  </si>
  <si>
    <t>Задача 2. Содержание сети уличного освещения;</t>
  </si>
  <si>
    <t xml:space="preserve">Задача 3. Содержание мест захоронения; </t>
  </si>
  <si>
    <t>Задача 4. Обустройство и содержание мест массового отдыха и объектов внешнего благоустройства.</t>
  </si>
  <si>
    <t>Задача 5. Привлечение жителей к участию в решении проблем благоустройства территории сельского поселения.</t>
  </si>
  <si>
    <t>Мероприятие Содержание улично-дорожной сети</t>
  </si>
  <si>
    <t>0409</t>
  </si>
  <si>
    <t>Мероприятие Содержание сети уличного освещения</t>
  </si>
  <si>
    <t>0503</t>
  </si>
  <si>
    <t>обслуживание уличного освещения</t>
  </si>
  <si>
    <t>приобретение ламп ДРЛ</t>
  </si>
  <si>
    <t>Мероприятие Прочее благоустройство</t>
  </si>
  <si>
    <t>договор- рабочий по благоустройству</t>
  </si>
  <si>
    <t>Мероприятие Энергосбережение и повышение энергетической эффективности</t>
  </si>
  <si>
    <t>Администрация Октябрьского сельсовета</t>
  </si>
  <si>
    <t>Перечень мероприятий подпрограммы «Развитие физической культуры и спорта на территории Октябрьского сельсовета" на 2014 - 2016 годы 
с указанием объема средств на их реализацию и ожидаемых результатов</t>
  </si>
  <si>
    <t>Цель. Обеспечение развития массовой физической культуры и спорта на территории Октябрьского сельсовета</t>
  </si>
  <si>
    <t>913</t>
  </si>
  <si>
    <t xml:space="preserve">Задача 1. Сохранение жилищного фонда на территории Октябрьского сельсовета, не признанного в установленном порядке аварийным и не подлежащим сносу. </t>
  </si>
  <si>
    <t>промывка системы отопления в 16 многоквартирных домах</t>
  </si>
  <si>
    <t>Перечень мероприятий подпрограммы «Защита населения и территории Октябрьского сельсовета от чрезвычайных ситуаций природного и техногенного характера»
с указанием объема средств на их реализацию и ожидаемых результатов</t>
  </si>
  <si>
    <t xml:space="preserve">Цель. Создание эффективной системы защиты населения и территории Октябрьского сельсовета от чрезвычайных ситуаций природного и техногенного характера.  </t>
  </si>
  <si>
    <t>Задача 1. Совершенствование системы пожарной безопасности на территории Октябрьского сельсовета, сокращение материального ущерба при пожарах.</t>
  </si>
  <si>
    <t>Опахано 21,21 км минерализованных полос</t>
  </si>
  <si>
    <t>Перечень мероприятий подпрограммы «Благоустройство территории Октябрьского сельсовета»
с указанием объема средств на их реализацию и ожидаемых результатов</t>
  </si>
  <si>
    <t>приобретение и установка дорожных знаков</t>
  </si>
  <si>
    <t>Уборка мусора с территории поселения и расчистка свалки</t>
  </si>
  <si>
    <t>Приложение № 2 
к подпрограмме «Жилищное хозяйство», реализуемой в рамках муниципальной  программы Октябрьского сельсовета «Октябрьский хуторок» на 2014 - 2016 годы</t>
  </si>
  <si>
    <t>Приложение № 2 
к подпрограмме «Защита населения и территории Октябрьского сельсовета от чрезвычайных ситуаций природного и техногенного характера», реализуемой в рамках муниципальной программы  Октябрьского сельсовета  «Октябрьский хуторок» 
на 2014 - 2016 годы</t>
  </si>
  <si>
    <t>Приложение № 2 
к подпрограмме «Благоустройство территории Октябрьского сельсовета», реализуемой в рамках муниципальной программы  Октябрьского сельсовета  «Октябрьский хуторок» 
на 2014 - 2016 годы</t>
  </si>
  <si>
    <t>Очистка от снега подъездов к 1 водозаборным башням</t>
  </si>
  <si>
    <t>Задача 6. Создание условий для обеспечения энергосбережения и повышения энергетической эффективности на территории п. Октябрьский</t>
  </si>
  <si>
    <t>КЦСР</t>
  </si>
  <si>
    <t>КВР</t>
  </si>
  <si>
    <t>КВСР</t>
  </si>
  <si>
    <t>КФСР</t>
  </si>
  <si>
    <t>37</t>
  </si>
  <si>
    <t>8001</t>
  </si>
  <si>
    <t>грейдирование, ремонт и отсыпка поселковых дорог</t>
  </si>
  <si>
    <t>8002</t>
  </si>
  <si>
    <t>8003</t>
  </si>
  <si>
    <t>8004</t>
  </si>
  <si>
    <t>Приобретение запчастей, ГСМ</t>
  </si>
  <si>
    <t>8006</t>
  </si>
  <si>
    <t>8005</t>
  </si>
  <si>
    <t>приобретение светодиодных фонарей</t>
  </si>
  <si>
    <t>Мероприятие Обеспечение пожарной безопасности</t>
  </si>
  <si>
    <t>Задача 2. Повышение уровня подготовки населения к действиям по предупреждению и ликвидации пожаров, пропаганда мер пожарной безопасности среди населения</t>
  </si>
  <si>
    <t>Задача 3. Уход за минерализованными полосами в местах прилегания лесных массивов к населенному пункту</t>
  </si>
  <si>
    <t>4.</t>
  </si>
  <si>
    <t>Задача 5. Организация эвакуации граждан из зон возможных стихийных бедствий.</t>
  </si>
  <si>
    <t>Задача 6. Создание условий для противодействия терроризму, охране жизни и здоровья граждан.</t>
  </si>
  <si>
    <t>Задача 7. Обеспечение безопасности жизни людей на водных объектах.</t>
  </si>
  <si>
    <t>Мероприятие По  гражданской обороне, защите населения от чрезвычайных ситуаций,  предупреждение и ликвидация чрезвычайных ситуаций природного и техногенного характера</t>
  </si>
  <si>
    <t xml:space="preserve">Задача 4. Предупреждение и ликвидация чрезвычайных ситуаций природного и техногенного характера. 
</t>
  </si>
  <si>
    <t>5.1</t>
  </si>
  <si>
    <t>0309</t>
  </si>
  <si>
    <t>6.1</t>
  </si>
  <si>
    <t>0113</t>
  </si>
  <si>
    <t>7.1</t>
  </si>
  <si>
    <t>Приобретение  плакатов, знаков</t>
  </si>
  <si>
    <t>8000</t>
  </si>
  <si>
    <t>111</t>
  </si>
  <si>
    <t>Содержание инсруктора по спорту (заработная плата, начисления на оплату труда)</t>
  </si>
  <si>
    <t>Приобретение спортивного инвентаря для развития физической культуры и спорта на территории поселения</t>
  </si>
  <si>
    <t xml:space="preserve">Отдельные мероприятия в рамках подпрограммы </t>
  </si>
  <si>
    <t>Отдельные мероприятия в рамках подпрограммы</t>
  </si>
  <si>
    <t xml:space="preserve">Приложение № 2 
к подпрограмме «Коммунальное хозяйство", реализуемой в рамках муниципальной программы Октябрьского сельсовета «Октябрьский хуторок» на 2014 - 2016 годы
</t>
  </si>
  <si>
    <t xml:space="preserve">Приложение № 2 
к подпрограмме «Развитие физической культуры и спорта на территории Октябрьского сельсовета», реализуемой в рамках муниципальной программы Октябрьского сельсовета «Октябрьский хуторок» на 2014 - 2016 годы
</t>
  </si>
  <si>
    <t>Перечень мероприятий подпрограммы «Коммунальное хозяйство" на 2014 - 2016 годы 
с указанием объема средств на их реализацию и ожидаемых результатов</t>
  </si>
  <si>
    <t>Мероприятие: Строительство и ремонт сетей водоснабжения</t>
  </si>
  <si>
    <t>5</t>
  </si>
  <si>
    <t>Ремонт летнего водопровода</t>
  </si>
  <si>
    <t>414</t>
  </si>
  <si>
    <t>Строительство сетей водоснабжения</t>
  </si>
  <si>
    <t>Задача 1. Обеспечение жителей круглогодичным водопроводом</t>
  </si>
  <si>
    <t>Перечень мероприятий подпрограммы «Молодежь Приангарья" на 2014 - 2016 годы 
с указанием объема средств на их реализацию и ожидаемых результатов</t>
  </si>
  <si>
    <t>0707</t>
  </si>
  <si>
    <t>Цель. Привлечение молодежи к участию в общественной жизни поселения.</t>
  </si>
  <si>
    <t>Задача 1.Во влечение молодежи Октябрьского сельсовета в социальную политику</t>
  </si>
  <si>
    <t>6</t>
  </si>
  <si>
    <t>Ч005</t>
  </si>
  <si>
    <t>Фонд оплаты труда</t>
  </si>
  <si>
    <t xml:space="preserve">Приложение № 2 
к подпрограмме «Молодежь Приангарья», реализуемой в рамках муниципальной программы Октябрьского сельсовета «Октябрьский хуторок» на 2014 - 2016 годы
</t>
  </si>
  <si>
    <t xml:space="preserve">Приложение № 2 
к подпрограмме «Культурное наследие», реализуемой в рамках муниципальной программы Октябрьского сельсовета «Октябрьский хуторок» на 2014 - 2016 годы
</t>
  </si>
  <si>
    <t>Перечень мероприятий подпрограммы «Культурное наследие" на 2014 - 2016 годы 
с указанием объема средств на их реализацию и ожидаемых результатов</t>
  </si>
  <si>
    <t>Задача 1. Создание условий для организации досуга и обеспечения жителей организаций культуры</t>
  </si>
  <si>
    <t>межбюджетные трансферты на осуществление (возмещение расходов по осуществлению) части полномочий по созданию условий для организаций культуры</t>
  </si>
  <si>
    <t>межбюджетные трансферты</t>
  </si>
  <si>
    <t>ремонт забора на кладбище, уборка территории кладбища</t>
  </si>
  <si>
    <t>4.3</t>
  </si>
  <si>
    <t>Приобретение детского городка</t>
  </si>
  <si>
    <t>Цель.Совершенствование системы водоснабжением на территории Октябрьского сельсовета, создание комфортных условий проживания населения</t>
  </si>
  <si>
    <t>Задача 1. Организация содержания уличных автомобильных дорог и искусственных сооружений на них;</t>
  </si>
  <si>
    <t>Приобретены материалы для ремонта крыш 2-х квартирных домов (согласно плану проведения кап.ремонта)</t>
  </si>
  <si>
    <t>Проведен  ремонт системы отопления в 5 подъездах многоквартирных домов</t>
  </si>
  <si>
    <t>Цель. Создание условий, обеспечивающих доступ населения к качественным культурным услугам, формирующим благоприятную культурную среду для всестороннего развиия личности</t>
  </si>
  <si>
    <t>0801</t>
  </si>
  <si>
    <t>Ч003</t>
  </si>
  <si>
    <t>611</t>
  </si>
  <si>
    <t>7</t>
  </si>
  <si>
    <t>оплата электроэнергии за уличное освещение, оплата за отключение и подключение уличного освещения</t>
  </si>
  <si>
    <t>Приобретение пиломатериала на ремонт забора кладбища</t>
  </si>
  <si>
    <t>4.4</t>
  </si>
  <si>
    <t>4.5</t>
  </si>
  <si>
    <t>Приобретение автопогрузчика</t>
  </si>
  <si>
    <t>Строительство катка, сборка и разборка елки, приобретение лампочек для новогодней гирлянды</t>
  </si>
  <si>
    <t>Приобретение баннеров</t>
  </si>
  <si>
    <t>Разработка схем водоснабжения</t>
  </si>
  <si>
    <t>приобретение призов, подарков, наград, спортивных принадлежнастей, спорт.инвенаря и расходных материалов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</si>
</sst>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top" wrapText="1"/>
    </xf>
    <xf numFmtId="165" fontId="13" fillId="0" borderId="10" xfId="0" applyNumberFormat="1" applyFont="1" applyFill="1" applyBorder="1" applyAlignment="1">
      <alignment horizontal="right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/>
    </xf>
    <xf numFmtId="0" fontId="2" fillId="33" borderId="0" xfId="0" applyFont="1" applyFill="1" applyAlignment="1">
      <alignment vertical="top" wrapText="1"/>
    </xf>
    <xf numFmtId="164" fontId="2" fillId="33" borderId="0" xfId="0" applyNumberFormat="1" applyFont="1" applyFill="1" applyAlignment="1">
      <alignment vertical="top" wrapText="1"/>
    </xf>
    <xf numFmtId="165" fontId="2" fillId="0" borderId="12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165" fontId="14" fillId="0" borderId="10" xfId="0" applyNumberFormat="1" applyFont="1" applyFill="1" applyBorder="1" applyAlignment="1">
      <alignment horizontal="right" vertical="top" wrapText="1"/>
    </xf>
    <xf numFmtId="0" fontId="14" fillId="0" borderId="14" xfId="0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165" fontId="14" fillId="34" borderId="10" xfId="0" applyNumberFormat="1" applyFont="1" applyFill="1" applyBorder="1" applyAlignment="1">
      <alignment horizontal="right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65" fontId="2" fillId="34" borderId="10" xfId="0" applyNumberFormat="1" applyFont="1" applyFill="1" applyBorder="1" applyAlignment="1">
      <alignment horizontal="right" vertical="top" wrapText="1"/>
    </xf>
    <xf numFmtId="165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center" vertical="top" wrapText="1"/>
    </xf>
    <xf numFmtId="164" fontId="2" fillId="34" borderId="10" xfId="0" applyNumberFormat="1" applyFont="1" applyFill="1" applyBorder="1" applyAlignment="1">
      <alignment horizontal="right" vertical="top" wrapText="1"/>
    </xf>
    <xf numFmtId="171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2" fillId="34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4" fillId="34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view="pageBreakPreview" zoomScale="96" zoomScaleNormal="75" zoomScaleSheetLayoutView="96" zoomScalePageLayoutView="0" workbookViewId="0" topLeftCell="A1">
      <selection activeCell="I9" sqref="I9"/>
    </sheetView>
  </sheetViews>
  <sheetFormatPr defaultColWidth="9.00390625" defaultRowHeight="12.75"/>
  <cols>
    <col min="1" max="1" width="7.75390625" style="0" customWidth="1"/>
    <col min="2" max="2" width="30.875" style="0" customWidth="1"/>
    <col min="3" max="3" width="18.25390625" style="0" customWidth="1"/>
    <col min="5" max="5" width="9.625" style="0" customWidth="1"/>
    <col min="6" max="6" width="4.625" style="0" customWidth="1"/>
    <col min="7" max="7" width="4.75390625" style="0" customWidth="1"/>
    <col min="8" max="8" width="6.625" style="0" customWidth="1"/>
    <col min="10" max="10" width="13.625" style="0" customWidth="1"/>
    <col min="11" max="11" width="14.125" style="0" customWidth="1"/>
    <col min="12" max="12" width="14.625" style="0" customWidth="1"/>
    <col min="13" max="13" width="15.125" style="0" customWidth="1"/>
    <col min="14" max="14" width="24.875" style="0" customWidth="1"/>
  </cols>
  <sheetData>
    <row r="1" spans="1:14" ht="101.25" customHeight="1">
      <c r="A1" s="20"/>
      <c r="B1" s="17"/>
      <c r="C1" s="17"/>
      <c r="D1" s="17"/>
      <c r="E1" s="74"/>
      <c r="F1" s="75"/>
      <c r="G1" s="75"/>
      <c r="H1" s="17"/>
      <c r="I1" s="17"/>
      <c r="J1" s="17"/>
      <c r="K1" s="17"/>
      <c r="L1" s="76" t="s">
        <v>118</v>
      </c>
      <c r="M1" s="76"/>
      <c r="N1" s="76"/>
    </row>
    <row r="2" spans="1:14" ht="41.25" customHeight="1">
      <c r="A2" s="77" t="s">
        <v>113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5.75">
      <c r="A3" s="20"/>
      <c r="B3" s="17"/>
      <c r="C3" s="17"/>
      <c r="D3" s="17"/>
      <c r="E3" s="8"/>
      <c r="F3" s="7" t="s">
        <v>46</v>
      </c>
      <c r="G3" s="8">
        <v>5</v>
      </c>
      <c r="H3" s="8"/>
      <c r="I3" s="8"/>
      <c r="J3" s="17"/>
      <c r="K3" s="17"/>
      <c r="L3" s="17"/>
      <c r="M3" s="17"/>
      <c r="N3" s="17"/>
    </row>
    <row r="4" spans="1:14" ht="15.75">
      <c r="A4" s="72" t="s">
        <v>17</v>
      </c>
      <c r="B4" s="78" t="s">
        <v>18</v>
      </c>
      <c r="C4" s="80" t="s">
        <v>19</v>
      </c>
      <c r="D4" s="80" t="s">
        <v>20</v>
      </c>
      <c r="E4" s="80"/>
      <c r="F4" s="80"/>
      <c r="G4" s="80"/>
      <c r="H4" s="80"/>
      <c r="I4" s="80"/>
      <c r="J4" s="81" t="s">
        <v>21</v>
      </c>
      <c r="K4" s="82"/>
      <c r="L4" s="82"/>
      <c r="M4" s="83"/>
      <c r="N4" s="80" t="s">
        <v>22</v>
      </c>
    </row>
    <row r="5" spans="1:14" ht="31.5">
      <c r="A5" s="72"/>
      <c r="B5" s="79"/>
      <c r="C5" s="80"/>
      <c r="D5" s="15" t="s">
        <v>123</v>
      </c>
      <c r="E5" s="15" t="s">
        <v>124</v>
      </c>
      <c r="F5" s="81" t="s">
        <v>121</v>
      </c>
      <c r="G5" s="82"/>
      <c r="H5" s="83"/>
      <c r="I5" s="15" t="s">
        <v>122</v>
      </c>
      <c r="J5" s="15" t="s">
        <v>23</v>
      </c>
      <c r="K5" s="15" t="s">
        <v>24</v>
      </c>
      <c r="L5" s="15" t="s">
        <v>25</v>
      </c>
      <c r="M5" s="15" t="s">
        <v>45</v>
      </c>
      <c r="N5" s="80"/>
    </row>
    <row r="6" spans="1:14" ht="31.5" customHeight="1">
      <c r="A6" s="2"/>
      <c r="B6" s="69" t="s">
        <v>89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15"/>
    </row>
    <row r="7" spans="1:14" ht="15.75">
      <c r="A7" s="2" t="s">
        <v>26</v>
      </c>
      <c r="B7" s="69" t="s">
        <v>182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15"/>
    </row>
    <row r="8" spans="1:14" ht="53.25" customHeight="1">
      <c r="A8" s="72" t="s">
        <v>47</v>
      </c>
      <c r="B8" s="73" t="s">
        <v>94</v>
      </c>
      <c r="C8" s="4" t="s">
        <v>103</v>
      </c>
      <c r="D8" s="2">
        <v>913</v>
      </c>
      <c r="E8" s="2" t="s">
        <v>95</v>
      </c>
      <c r="F8" s="23" t="s">
        <v>125</v>
      </c>
      <c r="G8" s="21">
        <v>1</v>
      </c>
      <c r="H8" s="24" t="s">
        <v>126</v>
      </c>
      <c r="I8" s="15">
        <v>244</v>
      </c>
      <c r="J8" s="12">
        <v>1600</v>
      </c>
      <c r="K8" s="12">
        <v>2000</v>
      </c>
      <c r="L8" s="12">
        <v>2000</v>
      </c>
      <c r="M8" s="12">
        <f>J8+K8+L8</f>
        <v>5600</v>
      </c>
      <c r="N8" s="26" t="s">
        <v>127</v>
      </c>
    </row>
    <row r="9" spans="1:14" ht="57" customHeight="1">
      <c r="A9" s="72"/>
      <c r="B9" s="73"/>
      <c r="C9" s="4" t="s">
        <v>103</v>
      </c>
      <c r="D9" s="2">
        <v>913</v>
      </c>
      <c r="E9" s="2" t="s">
        <v>95</v>
      </c>
      <c r="F9" s="23" t="s">
        <v>125</v>
      </c>
      <c r="G9" s="21">
        <v>1</v>
      </c>
      <c r="H9" s="24" t="s">
        <v>126</v>
      </c>
      <c r="I9" s="15">
        <v>244</v>
      </c>
      <c r="J9" s="12">
        <v>25</v>
      </c>
      <c r="K9" s="12"/>
      <c r="L9" s="12"/>
      <c r="M9" s="12">
        <f>J9+K9+L9</f>
        <v>25</v>
      </c>
      <c r="N9" s="26" t="s">
        <v>114</v>
      </c>
    </row>
    <row r="10" spans="1:14" ht="20.25" customHeight="1">
      <c r="A10" s="2"/>
      <c r="B10" s="4" t="s">
        <v>28</v>
      </c>
      <c r="C10" s="3"/>
      <c r="D10" s="4"/>
      <c r="E10" s="4"/>
      <c r="F10" s="23"/>
      <c r="G10" s="21"/>
      <c r="H10" s="22"/>
      <c r="I10" s="4"/>
      <c r="J10" s="12">
        <f>SUM(J8:J9)</f>
        <v>1625</v>
      </c>
      <c r="K10" s="12">
        <f>SUM(K8:K9)</f>
        <v>2000</v>
      </c>
      <c r="L10" s="12">
        <f>SUM(L8:L9)</f>
        <v>2000</v>
      </c>
      <c r="M10" s="12">
        <f>SUM(M8:M9)</f>
        <v>5625</v>
      </c>
      <c r="N10" s="3"/>
    </row>
    <row r="11" spans="1:14" ht="15.75">
      <c r="A11" s="2" t="s">
        <v>29</v>
      </c>
      <c r="B11" s="69" t="s">
        <v>90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  <c r="N11" s="4"/>
    </row>
    <row r="12" spans="1:14" ht="84.75" customHeight="1">
      <c r="A12" s="10" t="s">
        <v>30</v>
      </c>
      <c r="B12" s="51" t="s">
        <v>96</v>
      </c>
      <c r="C12" s="4" t="s">
        <v>103</v>
      </c>
      <c r="D12" s="2">
        <v>913</v>
      </c>
      <c r="E12" s="2" t="s">
        <v>97</v>
      </c>
      <c r="F12" s="23" t="s">
        <v>125</v>
      </c>
      <c r="G12" s="21">
        <v>1</v>
      </c>
      <c r="H12" s="24" t="s">
        <v>128</v>
      </c>
      <c r="I12" s="15">
        <v>244</v>
      </c>
      <c r="J12" s="12">
        <v>1016</v>
      </c>
      <c r="K12" s="12">
        <v>1020.3</v>
      </c>
      <c r="L12" s="12">
        <v>1215</v>
      </c>
      <c r="M12" s="12">
        <f>SUM(J12:L12)</f>
        <v>3251.3</v>
      </c>
      <c r="N12" s="26" t="s">
        <v>190</v>
      </c>
    </row>
    <row r="13" spans="1:14" ht="84.75" customHeight="1">
      <c r="A13" s="10"/>
      <c r="B13" s="51"/>
      <c r="C13" s="4" t="s">
        <v>103</v>
      </c>
      <c r="D13" s="2">
        <v>913</v>
      </c>
      <c r="E13" s="2" t="s">
        <v>97</v>
      </c>
      <c r="F13" s="23" t="s">
        <v>125</v>
      </c>
      <c r="G13" s="21">
        <v>1</v>
      </c>
      <c r="H13" s="24" t="s">
        <v>128</v>
      </c>
      <c r="I13" s="15">
        <v>244</v>
      </c>
      <c r="J13" s="12">
        <v>145.2</v>
      </c>
      <c r="K13" s="12">
        <v>70.2</v>
      </c>
      <c r="L13" s="12">
        <v>75</v>
      </c>
      <c r="M13" s="12">
        <f>SUM(J13:L13)</f>
        <v>290.4</v>
      </c>
      <c r="N13" s="26" t="s">
        <v>98</v>
      </c>
    </row>
    <row r="14" spans="1:14" ht="84.75" customHeight="1">
      <c r="A14" s="10"/>
      <c r="B14" s="51"/>
      <c r="C14" s="4" t="s">
        <v>103</v>
      </c>
      <c r="D14" s="2">
        <v>913</v>
      </c>
      <c r="E14" s="2" t="s">
        <v>97</v>
      </c>
      <c r="F14" s="23" t="s">
        <v>125</v>
      </c>
      <c r="G14" s="21">
        <v>1</v>
      </c>
      <c r="H14" s="24" t="s">
        <v>128</v>
      </c>
      <c r="I14" s="15">
        <v>244</v>
      </c>
      <c r="J14" s="63">
        <v>40</v>
      </c>
      <c r="K14" s="63">
        <v>9.5</v>
      </c>
      <c r="L14" s="63">
        <v>10</v>
      </c>
      <c r="M14" s="63">
        <f>SUM(J14:L14)</f>
        <v>59.5</v>
      </c>
      <c r="N14" s="26" t="s">
        <v>99</v>
      </c>
    </row>
    <row r="15" spans="1:14" ht="19.5" customHeight="1">
      <c r="A15" s="2"/>
      <c r="B15" s="4" t="s">
        <v>31</v>
      </c>
      <c r="C15" s="3"/>
      <c r="D15" s="4"/>
      <c r="E15" s="4"/>
      <c r="F15" s="23"/>
      <c r="G15" s="21"/>
      <c r="H15" s="22"/>
      <c r="I15" s="4"/>
      <c r="J15" s="6">
        <f>SUM(J12:J14)</f>
        <v>1201.2</v>
      </c>
      <c r="K15" s="6">
        <f>SUM(K12:K14)</f>
        <v>1100</v>
      </c>
      <c r="L15" s="6">
        <f>SUM(L12:L14)</f>
        <v>1300</v>
      </c>
      <c r="M15" s="6">
        <f>SUM(M12:M14)</f>
        <v>3601.2000000000003</v>
      </c>
      <c r="N15" s="3"/>
    </row>
    <row r="16" spans="1:14" ht="18" customHeight="1">
      <c r="A16" s="2" t="s">
        <v>32</v>
      </c>
      <c r="B16" s="69" t="s">
        <v>91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4"/>
    </row>
    <row r="17" spans="1:14" ht="69.75" customHeight="1">
      <c r="A17" s="10" t="s">
        <v>34</v>
      </c>
      <c r="B17" s="51" t="s">
        <v>100</v>
      </c>
      <c r="C17" s="4" t="s">
        <v>103</v>
      </c>
      <c r="D17" s="2">
        <v>913</v>
      </c>
      <c r="E17" s="2" t="s">
        <v>97</v>
      </c>
      <c r="F17" s="23" t="s">
        <v>125</v>
      </c>
      <c r="G17" s="21">
        <v>1</v>
      </c>
      <c r="H17" s="24" t="s">
        <v>129</v>
      </c>
      <c r="I17" s="15">
        <v>244</v>
      </c>
      <c r="J17" s="12">
        <v>25</v>
      </c>
      <c r="K17" s="12">
        <v>50</v>
      </c>
      <c r="L17" s="12">
        <v>50</v>
      </c>
      <c r="M17" s="12">
        <f>SUM(J17:L17)</f>
        <v>125</v>
      </c>
      <c r="N17" s="26" t="s">
        <v>178</v>
      </c>
    </row>
    <row r="18" spans="1:14" ht="53.25" customHeight="1">
      <c r="A18" s="10"/>
      <c r="B18" s="51"/>
      <c r="C18" s="4" t="s">
        <v>103</v>
      </c>
      <c r="D18" s="2">
        <v>913</v>
      </c>
      <c r="E18" s="2" t="s">
        <v>97</v>
      </c>
      <c r="F18" s="23" t="s">
        <v>125</v>
      </c>
      <c r="G18" s="21">
        <v>1</v>
      </c>
      <c r="H18" s="24" t="s">
        <v>129</v>
      </c>
      <c r="I18" s="15">
        <v>244</v>
      </c>
      <c r="J18" s="12">
        <v>40</v>
      </c>
      <c r="K18" s="12"/>
      <c r="L18" s="12"/>
      <c r="M18" s="12"/>
      <c r="N18" s="26" t="s">
        <v>191</v>
      </c>
    </row>
    <row r="19" spans="1:14" ht="20.25" customHeight="1">
      <c r="A19" s="2"/>
      <c r="B19" s="4" t="s">
        <v>37</v>
      </c>
      <c r="C19" s="3"/>
      <c r="D19" s="4"/>
      <c r="E19" s="4"/>
      <c r="F19" s="23"/>
      <c r="G19" s="21"/>
      <c r="H19" s="22"/>
      <c r="I19" s="4"/>
      <c r="J19" s="12">
        <f>J17+J18</f>
        <v>65</v>
      </c>
      <c r="K19" s="12">
        <f>SUM(K17:K17)</f>
        <v>50</v>
      </c>
      <c r="L19" s="12">
        <f>SUM(L17:L17)</f>
        <v>50</v>
      </c>
      <c r="M19" s="12">
        <f>SUM(J19:L19)</f>
        <v>165</v>
      </c>
      <c r="N19" s="3"/>
    </row>
    <row r="20" spans="1:14" ht="15.75">
      <c r="A20" s="2" t="s">
        <v>38</v>
      </c>
      <c r="B20" s="69" t="s">
        <v>92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/>
      <c r="N20" s="3"/>
    </row>
    <row r="21" spans="1:14" ht="54" customHeight="1">
      <c r="A21" s="10" t="s">
        <v>49</v>
      </c>
      <c r="B21" s="13"/>
      <c r="C21" s="13" t="s">
        <v>103</v>
      </c>
      <c r="D21" s="2">
        <v>913</v>
      </c>
      <c r="E21" s="2" t="s">
        <v>97</v>
      </c>
      <c r="F21" s="23" t="s">
        <v>125</v>
      </c>
      <c r="G21" s="21">
        <v>1</v>
      </c>
      <c r="H21" s="24" t="s">
        <v>130</v>
      </c>
      <c r="I21" s="15">
        <v>244</v>
      </c>
      <c r="J21" s="12">
        <v>200</v>
      </c>
      <c r="K21" s="12">
        <v>200</v>
      </c>
      <c r="L21" s="12">
        <v>200</v>
      </c>
      <c r="M21" s="12">
        <f>SUM(J21:L21)</f>
        <v>600</v>
      </c>
      <c r="N21" s="26" t="s">
        <v>115</v>
      </c>
    </row>
    <row r="22" spans="1:14" ht="52.5" customHeight="1">
      <c r="A22" s="10" t="s">
        <v>52</v>
      </c>
      <c r="B22" s="13"/>
      <c r="C22" s="13" t="s">
        <v>103</v>
      </c>
      <c r="D22" s="2" t="s">
        <v>106</v>
      </c>
      <c r="E22" s="2" t="s">
        <v>97</v>
      </c>
      <c r="F22" s="23" t="s">
        <v>125</v>
      </c>
      <c r="G22" s="21">
        <v>1</v>
      </c>
      <c r="H22" s="24" t="s">
        <v>130</v>
      </c>
      <c r="I22" s="15">
        <v>244</v>
      </c>
      <c r="J22" s="12">
        <v>234.744</v>
      </c>
      <c r="K22" s="12">
        <v>200</v>
      </c>
      <c r="L22" s="12">
        <v>200</v>
      </c>
      <c r="M22" s="12">
        <f>SUM(J22:L22)</f>
        <v>634.744</v>
      </c>
      <c r="N22" s="26" t="s">
        <v>131</v>
      </c>
    </row>
    <row r="23" spans="1:14" ht="69" customHeight="1">
      <c r="A23" s="10" t="s">
        <v>179</v>
      </c>
      <c r="B23" s="13"/>
      <c r="C23" s="13" t="s">
        <v>103</v>
      </c>
      <c r="D23" s="2" t="s">
        <v>106</v>
      </c>
      <c r="E23" s="2" t="s">
        <v>97</v>
      </c>
      <c r="F23" s="23" t="s">
        <v>125</v>
      </c>
      <c r="G23" s="21">
        <v>1</v>
      </c>
      <c r="H23" s="24" t="s">
        <v>130</v>
      </c>
      <c r="I23" s="15">
        <v>244</v>
      </c>
      <c r="J23" s="12">
        <v>2</v>
      </c>
      <c r="K23" s="12">
        <v>70</v>
      </c>
      <c r="L23" s="12">
        <v>70</v>
      </c>
      <c r="M23" s="12">
        <f>SUM(J23:L23)</f>
        <v>142</v>
      </c>
      <c r="N23" s="26" t="s">
        <v>195</v>
      </c>
    </row>
    <row r="24" spans="1:14" ht="37.5" customHeight="1">
      <c r="A24" s="10" t="s">
        <v>192</v>
      </c>
      <c r="B24" s="13"/>
      <c r="C24" s="13" t="s">
        <v>103</v>
      </c>
      <c r="D24" s="2" t="s">
        <v>106</v>
      </c>
      <c r="E24" s="2" t="s">
        <v>97</v>
      </c>
      <c r="F24" s="23" t="s">
        <v>125</v>
      </c>
      <c r="G24" s="21">
        <v>1</v>
      </c>
      <c r="H24" s="24" t="s">
        <v>130</v>
      </c>
      <c r="I24" s="15">
        <v>244</v>
      </c>
      <c r="J24" s="12"/>
      <c r="K24" s="12">
        <v>200</v>
      </c>
      <c r="L24" s="12"/>
      <c r="M24" s="12">
        <f>SUM(J24:L24)</f>
        <v>200</v>
      </c>
      <c r="N24" s="26" t="s">
        <v>180</v>
      </c>
    </row>
    <row r="25" spans="1:14" ht="37.5" customHeight="1">
      <c r="A25" s="10" t="s">
        <v>193</v>
      </c>
      <c r="B25" s="13"/>
      <c r="C25" s="13" t="s">
        <v>103</v>
      </c>
      <c r="D25" s="2" t="s">
        <v>106</v>
      </c>
      <c r="E25" s="2" t="s">
        <v>97</v>
      </c>
      <c r="F25" s="23" t="s">
        <v>125</v>
      </c>
      <c r="G25" s="21">
        <v>1</v>
      </c>
      <c r="H25" s="24" t="s">
        <v>130</v>
      </c>
      <c r="I25" s="15">
        <v>244</v>
      </c>
      <c r="J25" s="12">
        <v>1000</v>
      </c>
      <c r="K25" s="12"/>
      <c r="L25" s="12"/>
      <c r="M25" s="12">
        <f>J25</f>
        <v>1000</v>
      </c>
      <c r="N25" s="26" t="s">
        <v>194</v>
      </c>
    </row>
    <row r="26" spans="1:14" ht="21" customHeight="1">
      <c r="A26" s="2"/>
      <c r="B26" s="4" t="s">
        <v>42</v>
      </c>
      <c r="C26" s="3"/>
      <c r="D26" s="4"/>
      <c r="E26" s="4"/>
      <c r="F26" s="23"/>
      <c r="G26" s="21"/>
      <c r="H26" s="22"/>
      <c r="I26" s="4"/>
      <c r="J26" s="12">
        <f>J21+J22+J25</f>
        <v>1434.7440000000001</v>
      </c>
      <c r="K26" s="12">
        <f>K21+K22+K23+K24</f>
        <v>670</v>
      </c>
      <c r="L26" s="12">
        <f>L21+L22+L23+L24</f>
        <v>470</v>
      </c>
      <c r="M26" s="12">
        <f>SUM(J26:L26)</f>
        <v>2574.744</v>
      </c>
      <c r="N26" s="3"/>
    </row>
    <row r="27" spans="1:14" ht="15.75">
      <c r="A27" s="28" t="s">
        <v>16</v>
      </c>
      <c r="B27" s="69" t="s">
        <v>93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1"/>
      <c r="N27" s="14"/>
    </row>
    <row r="28" spans="1:14" ht="51.75" customHeight="1">
      <c r="A28" s="28" t="s">
        <v>15</v>
      </c>
      <c r="B28" s="13"/>
      <c r="C28" s="4" t="s">
        <v>103</v>
      </c>
      <c r="D28" s="2">
        <v>913</v>
      </c>
      <c r="E28" s="2" t="s">
        <v>97</v>
      </c>
      <c r="F28" s="23" t="s">
        <v>125</v>
      </c>
      <c r="G28" s="21">
        <v>1</v>
      </c>
      <c r="H28" s="24" t="s">
        <v>133</v>
      </c>
      <c r="I28" s="15">
        <v>111</v>
      </c>
      <c r="J28" s="68">
        <v>29.998</v>
      </c>
      <c r="K28" s="12">
        <v>30</v>
      </c>
      <c r="L28" s="12">
        <v>30</v>
      </c>
      <c r="M28" s="12">
        <f>SUM(J28:L28)</f>
        <v>89.998</v>
      </c>
      <c r="N28" s="26" t="s">
        <v>101</v>
      </c>
    </row>
    <row r="29" spans="1:14" ht="26.25" customHeight="1">
      <c r="A29" s="2"/>
      <c r="B29" s="4" t="s">
        <v>54</v>
      </c>
      <c r="C29" s="3"/>
      <c r="D29" s="4"/>
      <c r="E29" s="4"/>
      <c r="F29" s="23"/>
      <c r="G29" s="21"/>
      <c r="H29" s="22"/>
      <c r="I29" s="4"/>
      <c r="J29" s="12">
        <f>SUM(J28:J28)</f>
        <v>29.998</v>
      </c>
      <c r="K29" s="12">
        <f>SUM(K28:K28)</f>
        <v>30</v>
      </c>
      <c r="L29" s="12">
        <f>SUM(L28:L28)</f>
        <v>30</v>
      </c>
      <c r="M29" s="12">
        <f>SUM(J29:L29)</f>
        <v>89.998</v>
      </c>
      <c r="N29" s="3"/>
    </row>
    <row r="30" spans="1:14" ht="15.75">
      <c r="A30" s="2"/>
      <c r="B30" s="69" t="s">
        <v>120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1"/>
      <c r="N30" s="14"/>
    </row>
    <row r="31" spans="1:14" ht="69" customHeight="1">
      <c r="A31" s="2"/>
      <c r="B31" s="53" t="s">
        <v>102</v>
      </c>
      <c r="C31" s="4" t="s">
        <v>103</v>
      </c>
      <c r="D31" s="2">
        <v>913</v>
      </c>
      <c r="E31" s="2" t="s">
        <v>97</v>
      </c>
      <c r="F31" s="23" t="s">
        <v>125</v>
      </c>
      <c r="G31" s="21">
        <v>1</v>
      </c>
      <c r="H31" s="24" t="s">
        <v>132</v>
      </c>
      <c r="I31" s="15">
        <v>244</v>
      </c>
      <c r="J31" s="12">
        <v>195</v>
      </c>
      <c r="K31" s="12">
        <v>200</v>
      </c>
      <c r="L31" s="12">
        <v>200</v>
      </c>
      <c r="M31" s="12">
        <f>SUM(J31:L31)</f>
        <v>595</v>
      </c>
      <c r="N31" s="41" t="s">
        <v>134</v>
      </c>
    </row>
    <row r="32" spans="1:14" ht="26.25" customHeight="1">
      <c r="A32" s="2"/>
      <c r="B32" s="4" t="s">
        <v>82</v>
      </c>
      <c r="C32" s="3"/>
      <c r="D32" s="4"/>
      <c r="E32" s="4"/>
      <c r="F32" s="23"/>
      <c r="G32" s="21"/>
      <c r="H32" s="22"/>
      <c r="I32" s="4"/>
      <c r="J32" s="12">
        <f>SUM(J31:J31)</f>
        <v>195</v>
      </c>
      <c r="K32" s="12">
        <f>SUM(K31:K31)</f>
        <v>200</v>
      </c>
      <c r="L32" s="12">
        <f>SUM(L31:L31)</f>
        <v>200</v>
      </c>
      <c r="M32" s="12">
        <f>SUM(J32:L32)</f>
        <v>595</v>
      </c>
      <c r="N32" s="3"/>
    </row>
    <row r="33" spans="1:14" ht="15.75">
      <c r="A33" s="2"/>
      <c r="B33" s="4" t="s">
        <v>65</v>
      </c>
      <c r="C33" s="4"/>
      <c r="D33" s="4"/>
      <c r="E33" s="4"/>
      <c r="F33" s="23"/>
      <c r="G33" s="21"/>
      <c r="H33" s="22"/>
      <c r="I33" s="4"/>
      <c r="J33" s="48">
        <f>J26+J19+J15+J10+J29+J32</f>
        <v>4550.942</v>
      </c>
      <c r="K33" s="48">
        <f>K26+K19+K15+K10+K29+K32</f>
        <v>4050</v>
      </c>
      <c r="L33" s="48">
        <f>L26+L19+L15+L10+L29+L32</f>
        <v>4050</v>
      </c>
      <c r="M33" s="48">
        <f>M10+M15+M19+M26+M29+M32</f>
        <v>12650.942000000001</v>
      </c>
      <c r="N33" s="4"/>
    </row>
    <row r="34" spans="1:14" ht="19.5" customHeight="1">
      <c r="A34" s="2"/>
      <c r="B34" s="4" t="s">
        <v>43</v>
      </c>
      <c r="C34" s="4"/>
      <c r="D34" s="4"/>
      <c r="E34" s="4"/>
      <c r="F34" s="23"/>
      <c r="G34" s="21"/>
      <c r="H34" s="22"/>
      <c r="I34" s="4"/>
      <c r="J34" s="12"/>
      <c r="K34" s="12"/>
      <c r="L34" s="12"/>
      <c r="M34" s="12"/>
      <c r="N34" s="4"/>
    </row>
    <row r="35" spans="1:14" ht="19.5" customHeight="1">
      <c r="A35" s="2"/>
      <c r="B35" s="4" t="s">
        <v>62</v>
      </c>
      <c r="C35" s="4"/>
      <c r="D35" s="4"/>
      <c r="E35" s="4"/>
      <c r="F35" s="23"/>
      <c r="G35" s="21"/>
      <c r="H35" s="22"/>
      <c r="I35" s="4"/>
      <c r="J35" s="12">
        <f>J33</f>
        <v>4550.942</v>
      </c>
      <c r="K35" s="12">
        <f>K33</f>
        <v>4050</v>
      </c>
      <c r="L35" s="12">
        <f>L33</f>
        <v>4050</v>
      </c>
      <c r="M35" s="12">
        <f>M33</f>
        <v>12650.942000000001</v>
      </c>
      <c r="N35" s="4"/>
    </row>
    <row r="36" spans="1:14" ht="20.25" customHeight="1">
      <c r="A36" s="2"/>
      <c r="B36" s="4" t="s">
        <v>1</v>
      </c>
      <c r="C36" s="4"/>
      <c r="D36" s="4"/>
      <c r="E36" s="4"/>
      <c r="F36" s="23"/>
      <c r="G36" s="21"/>
      <c r="H36" s="22"/>
      <c r="I36" s="4"/>
      <c r="J36" s="12"/>
      <c r="K36" s="12"/>
      <c r="L36" s="12"/>
      <c r="M36" s="12"/>
      <c r="N36" s="4"/>
    </row>
  </sheetData>
  <sheetProtection/>
  <mergeCells count="19"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  <mergeCell ref="B20:M20"/>
    <mergeCell ref="B27:M27"/>
    <mergeCell ref="B30:M30"/>
    <mergeCell ref="B6:M6"/>
    <mergeCell ref="B7:M7"/>
    <mergeCell ref="A8:A9"/>
    <mergeCell ref="B8:B9"/>
    <mergeCell ref="B11:M11"/>
    <mergeCell ref="B16:M16"/>
  </mergeCells>
  <printOptions/>
  <pageMargins left="0.7086614173228347" right="0.2" top="0.36" bottom="0.22" header="0.31496062992125984" footer="0.31496062992125984"/>
  <pageSetup horizontalDpi="600" verticalDpi="600" orientation="landscape" paperSize="9" scale="74" r:id="rId1"/>
  <rowBreaks count="1" manualBreakCount="1">
    <brk id="1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46"/>
  <sheetViews>
    <sheetView view="pageBreakPreview" zoomScale="93" zoomScaleSheetLayoutView="93" zoomScalePageLayoutView="0" workbookViewId="0" topLeftCell="A1">
      <selection activeCell="J38" sqref="J38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6.125" style="17" customWidth="1"/>
    <col min="4" max="5" width="9.125" style="17" customWidth="1"/>
    <col min="6" max="6" width="4.625" style="17" customWidth="1"/>
    <col min="7" max="7" width="4.75390625" style="17" customWidth="1"/>
    <col min="8" max="8" width="6.625" style="17" customWidth="1"/>
    <col min="9" max="9" width="9.125" style="17" customWidth="1"/>
    <col min="10" max="10" width="13.625" style="17" customWidth="1"/>
    <col min="11" max="11" width="14.125" style="17" customWidth="1"/>
    <col min="12" max="12" width="14.625" style="17" customWidth="1"/>
    <col min="13" max="13" width="15.125" style="17" customWidth="1"/>
    <col min="14" max="14" width="26.375" style="17" customWidth="1"/>
    <col min="15" max="15" width="10.375" style="17" bestFit="1" customWidth="1"/>
    <col min="16" max="16384" width="9.125" style="17" customWidth="1"/>
  </cols>
  <sheetData>
    <row r="1" spans="5:15" ht="117.75" customHeight="1">
      <c r="E1" s="74"/>
      <c r="F1" s="75"/>
      <c r="G1" s="75"/>
      <c r="L1" s="76" t="s">
        <v>117</v>
      </c>
      <c r="M1" s="76"/>
      <c r="N1" s="76"/>
      <c r="O1" s="1"/>
    </row>
    <row r="2" spans="1:14" ht="39" customHeight="1">
      <c r="A2" s="77" t="s">
        <v>109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5:9" ht="15.75">
      <c r="E3" s="8"/>
      <c r="F3" s="7" t="s">
        <v>46</v>
      </c>
      <c r="G3" s="8">
        <v>5</v>
      </c>
      <c r="H3" s="8"/>
      <c r="I3" s="8"/>
    </row>
    <row r="4" spans="1:14" ht="18" customHeight="1">
      <c r="A4" s="72" t="s">
        <v>17</v>
      </c>
      <c r="B4" s="78" t="s">
        <v>18</v>
      </c>
      <c r="C4" s="80" t="s">
        <v>19</v>
      </c>
      <c r="D4" s="80" t="s">
        <v>20</v>
      </c>
      <c r="E4" s="80"/>
      <c r="F4" s="80"/>
      <c r="G4" s="80"/>
      <c r="H4" s="80"/>
      <c r="I4" s="80"/>
      <c r="J4" s="81" t="s">
        <v>21</v>
      </c>
      <c r="K4" s="82"/>
      <c r="L4" s="82"/>
      <c r="M4" s="83"/>
      <c r="N4" s="80" t="s">
        <v>22</v>
      </c>
    </row>
    <row r="5" spans="1:14" ht="83.25" customHeight="1">
      <c r="A5" s="72"/>
      <c r="B5" s="79"/>
      <c r="C5" s="80"/>
      <c r="D5" s="15" t="s">
        <v>123</v>
      </c>
      <c r="E5" s="15" t="s">
        <v>124</v>
      </c>
      <c r="F5" s="81" t="s">
        <v>121</v>
      </c>
      <c r="G5" s="82"/>
      <c r="H5" s="83"/>
      <c r="I5" s="15" t="s">
        <v>122</v>
      </c>
      <c r="J5" s="15" t="s">
        <v>23</v>
      </c>
      <c r="K5" s="15" t="s">
        <v>24</v>
      </c>
      <c r="L5" s="15" t="s">
        <v>25</v>
      </c>
      <c r="M5" s="15" t="s">
        <v>45</v>
      </c>
      <c r="N5" s="80"/>
    </row>
    <row r="6" spans="1:14" ht="33" customHeight="1">
      <c r="A6" s="2"/>
      <c r="B6" s="69" t="s">
        <v>110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15"/>
    </row>
    <row r="7" spans="1:14" ht="19.5" customHeight="1">
      <c r="A7" s="2" t="s">
        <v>26</v>
      </c>
      <c r="B7" s="69" t="s">
        <v>111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15"/>
    </row>
    <row r="8" spans="1:14" ht="47.25">
      <c r="A8" s="72" t="s">
        <v>47</v>
      </c>
      <c r="B8" s="73" t="s">
        <v>135</v>
      </c>
      <c r="C8" s="4" t="s">
        <v>103</v>
      </c>
      <c r="D8" s="2">
        <v>913</v>
      </c>
      <c r="E8" s="2" t="s">
        <v>72</v>
      </c>
      <c r="F8" s="23" t="s">
        <v>125</v>
      </c>
      <c r="G8" s="21">
        <v>2</v>
      </c>
      <c r="H8" s="24" t="s">
        <v>126</v>
      </c>
      <c r="I8" s="15">
        <v>244</v>
      </c>
      <c r="J8" s="12">
        <v>24</v>
      </c>
      <c r="K8" s="12">
        <v>24</v>
      </c>
      <c r="L8" s="12">
        <v>24</v>
      </c>
      <c r="M8" s="12">
        <f>J8+K8+L8</f>
        <v>72</v>
      </c>
      <c r="N8" s="26" t="s">
        <v>80</v>
      </c>
    </row>
    <row r="9" spans="1:14" ht="47.25">
      <c r="A9" s="72"/>
      <c r="B9" s="73"/>
      <c r="C9" s="4" t="s">
        <v>103</v>
      </c>
      <c r="D9" s="2">
        <v>913</v>
      </c>
      <c r="E9" s="2" t="s">
        <v>72</v>
      </c>
      <c r="F9" s="23" t="s">
        <v>125</v>
      </c>
      <c r="G9" s="21">
        <v>2</v>
      </c>
      <c r="H9" s="24" t="s">
        <v>126</v>
      </c>
      <c r="I9" s="15">
        <v>244</v>
      </c>
      <c r="J9" s="12">
        <v>60</v>
      </c>
      <c r="K9" s="12"/>
      <c r="L9" s="12"/>
      <c r="M9" s="12">
        <f>J9+K9+L9</f>
        <v>60</v>
      </c>
      <c r="N9" s="26" t="s">
        <v>81</v>
      </c>
    </row>
    <row r="10" spans="1:14" ht="15.75">
      <c r="A10" s="2"/>
      <c r="B10" s="3"/>
      <c r="C10" s="4"/>
      <c r="D10" s="2"/>
      <c r="E10" s="2"/>
      <c r="F10" s="23"/>
      <c r="G10" s="21"/>
      <c r="H10" s="24"/>
      <c r="I10" s="15"/>
      <c r="J10" s="12"/>
      <c r="K10" s="12"/>
      <c r="L10" s="12"/>
      <c r="M10" s="12"/>
      <c r="N10" s="26"/>
    </row>
    <row r="11" spans="1:15" ht="15.75">
      <c r="A11" s="2"/>
      <c r="B11" s="4" t="s">
        <v>28</v>
      </c>
      <c r="C11" s="3"/>
      <c r="D11" s="4"/>
      <c r="E11" s="4"/>
      <c r="F11" s="23"/>
      <c r="G11" s="21"/>
      <c r="H11" s="22"/>
      <c r="I11" s="4"/>
      <c r="J11" s="12">
        <f>SUM(J8:J9)</f>
        <v>84</v>
      </c>
      <c r="K11" s="12">
        <f>SUM(K8:K9)</f>
        <v>24</v>
      </c>
      <c r="L11" s="12">
        <f>SUM(L8:L9)</f>
        <v>24</v>
      </c>
      <c r="M11" s="12">
        <f>SUM(M8:M9)</f>
        <v>132</v>
      </c>
      <c r="N11" s="3"/>
      <c r="O11" s="16"/>
    </row>
    <row r="12" spans="1:14" ht="2.25" customHeight="1" hidden="1">
      <c r="A12" s="2" t="s">
        <v>29</v>
      </c>
      <c r="B12" s="69" t="s">
        <v>75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  <c r="N12" s="4"/>
    </row>
    <row r="13" spans="1:15" ht="83.25" customHeight="1" hidden="1">
      <c r="A13" s="55" t="s">
        <v>30</v>
      </c>
      <c r="B13" s="56" t="s">
        <v>76</v>
      </c>
      <c r="C13" s="57" t="s">
        <v>103</v>
      </c>
      <c r="D13" s="58">
        <v>913</v>
      </c>
      <c r="E13" s="58" t="s">
        <v>72</v>
      </c>
      <c r="F13" s="59" t="s">
        <v>73</v>
      </c>
      <c r="G13" s="60">
        <v>80</v>
      </c>
      <c r="H13" s="61" t="s">
        <v>74</v>
      </c>
      <c r="I13" s="62">
        <v>500</v>
      </c>
      <c r="J13" s="63"/>
      <c r="K13" s="63"/>
      <c r="L13" s="63"/>
      <c r="M13" s="63">
        <f>SUM(J13:L13)</f>
        <v>0</v>
      </c>
      <c r="N13" s="64" t="s">
        <v>119</v>
      </c>
      <c r="O13" s="38">
        <f>SUM(J13:M13)</f>
        <v>0</v>
      </c>
    </row>
    <row r="14" spans="1:15" ht="15" customHeight="1" hidden="1">
      <c r="A14" s="58"/>
      <c r="B14" s="57" t="s">
        <v>31</v>
      </c>
      <c r="C14" s="65"/>
      <c r="D14" s="57"/>
      <c r="E14" s="57"/>
      <c r="F14" s="59"/>
      <c r="G14" s="60"/>
      <c r="H14" s="66"/>
      <c r="I14" s="57"/>
      <c r="J14" s="67">
        <f>SUM(J13:J13)</f>
        <v>0</v>
      </c>
      <c r="K14" s="67">
        <f>SUM(K13:K13)</f>
        <v>0</v>
      </c>
      <c r="L14" s="67">
        <f>SUM(L13:L13)</f>
        <v>0</v>
      </c>
      <c r="M14" s="67">
        <f>SUM(M13:M13)</f>
        <v>0</v>
      </c>
      <c r="N14" s="65"/>
      <c r="O14" s="16"/>
    </row>
    <row r="15" spans="1:14" s="39" customFormat="1" ht="32.25" customHeight="1">
      <c r="A15" s="2" t="s">
        <v>29</v>
      </c>
      <c r="B15" s="69" t="s">
        <v>136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N15" s="4"/>
    </row>
    <row r="16" spans="1:15" ht="66.75" customHeight="1">
      <c r="A16" s="10" t="s">
        <v>30</v>
      </c>
      <c r="B16" s="51" t="s">
        <v>77</v>
      </c>
      <c r="C16" s="4" t="s">
        <v>103</v>
      </c>
      <c r="D16" s="2">
        <v>913</v>
      </c>
      <c r="E16" s="2" t="s">
        <v>72</v>
      </c>
      <c r="F16" s="23" t="s">
        <v>125</v>
      </c>
      <c r="G16" s="21">
        <v>2</v>
      </c>
      <c r="H16" s="24" t="s">
        <v>126</v>
      </c>
      <c r="I16" s="15">
        <v>244</v>
      </c>
      <c r="J16" s="12">
        <v>5</v>
      </c>
      <c r="K16" s="12">
        <v>5</v>
      </c>
      <c r="L16" s="12">
        <v>5</v>
      </c>
      <c r="M16" s="12">
        <f>SUM(J16:L16)</f>
        <v>15</v>
      </c>
      <c r="N16" s="26" t="s">
        <v>78</v>
      </c>
      <c r="O16" s="27"/>
    </row>
    <row r="17" spans="1:15" ht="66.75" customHeight="1">
      <c r="A17" s="10"/>
      <c r="B17" s="51"/>
      <c r="C17" s="4" t="s">
        <v>103</v>
      </c>
      <c r="D17" s="2">
        <v>913</v>
      </c>
      <c r="E17" s="2" t="s">
        <v>72</v>
      </c>
      <c r="F17" s="23" t="s">
        <v>125</v>
      </c>
      <c r="G17" s="21">
        <v>2</v>
      </c>
      <c r="H17" s="24" t="s">
        <v>126</v>
      </c>
      <c r="I17" s="15">
        <v>244</v>
      </c>
      <c r="J17" s="12">
        <v>12</v>
      </c>
      <c r="K17" s="12"/>
      <c r="L17" s="12"/>
      <c r="M17" s="12"/>
      <c r="N17" s="26" t="s">
        <v>196</v>
      </c>
      <c r="O17" s="27"/>
    </row>
    <row r="18" spans="1:15" ht="15.75">
      <c r="A18" s="2"/>
      <c r="B18" s="4" t="s">
        <v>31</v>
      </c>
      <c r="C18" s="3"/>
      <c r="D18" s="4"/>
      <c r="E18" s="4"/>
      <c r="F18" s="23"/>
      <c r="G18" s="21"/>
      <c r="H18" s="22"/>
      <c r="I18" s="4"/>
      <c r="J18" s="12">
        <f>J16+J17</f>
        <v>17</v>
      </c>
      <c r="K18" s="12">
        <f>SUM(K16:K16)</f>
        <v>5</v>
      </c>
      <c r="L18" s="12">
        <f>SUM(L16:L16)</f>
        <v>5</v>
      </c>
      <c r="M18" s="12">
        <f>SUM(J18:L18)</f>
        <v>27</v>
      </c>
      <c r="N18" s="3"/>
      <c r="O18" s="16"/>
    </row>
    <row r="19" spans="1:14" s="39" customFormat="1" ht="15.75">
      <c r="A19" s="2" t="s">
        <v>32</v>
      </c>
      <c r="B19" s="69" t="s">
        <v>137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  <c r="N19" s="3"/>
    </row>
    <row r="20" spans="1:14" ht="48" customHeight="1">
      <c r="A20" s="10" t="s">
        <v>34</v>
      </c>
      <c r="B20" s="13" t="s">
        <v>79</v>
      </c>
      <c r="C20" s="14" t="s">
        <v>103</v>
      </c>
      <c r="D20" s="2">
        <v>913</v>
      </c>
      <c r="E20" s="2" t="s">
        <v>72</v>
      </c>
      <c r="F20" s="23" t="s">
        <v>125</v>
      </c>
      <c r="G20" s="21">
        <v>2</v>
      </c>
      <c r="H20" s="24" t="s">
        <v>126</v>
      </c>
      <c r="I20" s="15">
        <v>244</v>
      </c>
      <c r="J20" s="12">
        <v>44.1</v>
      </c>
      <c r="K20" s="12">
        <v>44.1</v>
      </c>
      <c r="L20" s="12">
        <v>44.1</v>
      </c>
      <c r="M20" s="12">
        <f>SUM(J20:L20)</f>
        <v>132.3</v>
      </c>
      <c r="N20" s="26" t="s">
        <v>112</v>
      </c>
    </row>
    <row r="21" spans="1:15" s="39" customFormat="1" ht="15.75">
      <c r="A21" s="2"/>
      <c r="B21" s="4" t="s">
        <v>37</v>
      </c>
      <c r="C21" s="3"/>
      <c r="D21" s="4"/>
      <c r="E21" s="4"/>
      <c r="F21" s="23"/>
      <c r="G21" s="21"/>
      <c r="H21" s="22"/>
      <c r="I21" s="4"/>
      <c r="J21" s="12">
        <f>SUM(J20:J20)</f>
        <v>44.1</v>
      </c>
      <c r="K21" s="12">
        <f>SUM(K20:K20)</f>
        <v>44.1</v>
      </c>
      <c r="L21" s="12">
        <f>SUM(L20:L20)</f>
        <v>44.1</v>
      </c>
      <c r="M21" s="12">
        <f>SUM(J21:L21)</f>
        <v>132.3</v>
      </c>
      <c r="N21" s="3"/>
      <c r="O21" s="40"/>
    </row>
    <row r="22" spans="1:14" ht="27" customHeight="1">
      <c r="A22" s="28" t="s">
        <v>138</v>
      </c>
      <c r="B22" s="69" t="s">
        <v>143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1"/>
      <c r="N22" s="14"/>
    </row>
    <row r="23" spans="1:15" ht="83.25" customHeight="1">
      <c r="A23" s="28" t="s">
        <v>49</v>
      </c>
      <c r="B23" s="13" t="s">
        <v>142</v>
      </c>
      <c r="C23" s="4" t="s">
        <v>103</v>
      </c>
      <c r="D23" s="2">
        <v>913</v>
      </c>
      <c r="E23" s="2" t="s">
        <v>72</v>
      </c>
      <c r="F23" s="23" t="s">
        <v>125</v>
      </c>
      <c r="G23" s="21">
        <v>2</v>
      </c>
      <c r="H23" s="24" t="s">
        <v>128</v>
      </c>
      <c r="I23" s="15">
        <v>244</v>
      </c>
      <c r="J23" s="12">
        <v>1</v>
      </c>
      <c r="K23" s="12">
        <v>1</v>
      </c>
      <c r="L23" s="12">
        <v>1</v>
      </c>
      <c r="M23" s="12">
        <f>SUM(J23:L23)</f>
        <v>3</v>
      </c>
      <c r="N23" s="26" t="s">
        <v>78</v>
      </c>
      <c r="O23" s="27"/>
    </row>
    <row r="24" spans="1:15" ht="15.75">
      <c r="A24" s="2"/>
      <c r="B24" s="4" t="s">
        <v>42</v>
      </c>
      <c r="C24" s="3"/>
      <c r="D24" s="4"/>
      <c r="E24" s="4"/>
      <c r="F24" s="23"/>
      <c r="G24" s="21"/>
      <c r="H24" s="22"/>
      <c r="I24" s="4"/>
      <c r="J24" s="12">
        <f>SUM(J23:J23)</f>
        <v>1</v>
      </c>
      <c r="K24" s="12">
        <f>SUM(K23:K23)</f>
        <v>1</v>
      </c>
      <c r="L24" s="12">
        <f>SUM(L23:L23)</f>
        <v>1</v>
      </c>
      <c r="M24" s="12">
        <f>SUM(J24:L24)</f>
        <v>3</v>
      </c>
      <c r="N24" s="3"/>
      <c r="O24" s="16"/>
    </row>
    <row r="25" spans="1:15" ht="21.75" customHeight="1">
      <c r="A25" s="2"/>
      <c r="B25" s="69" t="s">
        <v>139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/>
      <c r="N25" s="14"/>
      <c r="O25" s="16"/>
    </row>
    <row r="26" spans="1:15" ht="47.25">
      <c r="A26" s="2" t="s">
        <v>144</v>
      </c>
      <c r="B26" s="13"/>
      <c r="C26" s="4" t="s">
        <v>103</v>
      </c>
      <c r="D26" s="2">
        <v>913</v>
      </c>
      <c r="E26" s="2" t="s">
        <v>145</v>
      </c>
      <c r="F26" s="23" t="s">
        <v>125</v>
      </c>
      <c r="G26" s="21">
        <v>2</v>
      </c>
      <c r="H26" s="24" t="s">
        <v>129</v>
      </c>
      <c r="I26" s="15">
        <v>244</v>
      </c>
      <c r="J26" s="12">
        <v>10</v>
      </c>
      <c r="K26" s="12">
        <v>10</v>
      </c>
      <c r="L26" s="12">
        <v>10</v>
      </c>
      <c r="M26" s="12">
        <f>SUM(J26:L26)</f>
        <v>30</v>
      </c>
      <c r="N26" s="41" t="s">
        <v>88</v>
      </c>
      <c r="O26" s="16"/>
    </row>
    <row r="27" spans="1:15" ht="15.75">
      <c r="A27" s="2"/>
      <c r="B27" s="4" t="s">
        <v>54</v>
      </c>
      <c r="C27" s="3"/>
      <c r="D27" s="4"/>
      <c r="E27" s="4"/>
      <c r="F27" s="23"/>
      <c r="G27" s="21"/>
      <c r="H27" s="22"/>
      <c r="I27" s="4"/>
      <c r="J27" s="12">
        <f>SUM(J26:J26)</f>
        <v>10</v>
      </c>
      <c r="K27" s="12">
        <f>SUM(K26:K26)</f>
        <v>10</v>
      </c>
      <c r="L27" s="12">
        <f>SUM(L26:L26)</f>
        <v>10</v>
      </c>
      <c r="M27" s="12">
        <f>SUM(J27:L27)</f>
        <v>30</v>
      </c>
      <c r="N27" s="3"/>
      <c r="O27" s="16"/>
    </row>
    <row r="28" spans="1:15" ht="15.75">
      <c r="A28" s="2"/>
      <c r="B28" s="69" t="s">
        <v>140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1"/>
      <c r="N28" s="14"/>
      <c r="O28" s="16"/>
    </row>
    <row r="29" spans="1:15" ht="47.25">
      <c r="A29" s="2" t="s">
        <v>146</v>
      </c>
      <c r="B29" s="52" t="s">
        <v>84</v>
      </c>
      <c r="C29" s="4" t="s">
        <v>103</v>
      </c>
      <c r="D29" s="2">
        <v>913</v>
      </c>
      <c r="E29" s="2" t="s">
        <v>147</v>
      </c>
      <c r="F29" s="23" t="s">
        <v>125</v>
      </c>
      <c r="G29" s="21">
        <v>2</v>
      </c>
      <c r="H29" s="24" t="s">
        <v>130</v>
      </c>
      <c r="I29" s="15">
        <v>244</v>
      </c>
      <c r="J29" s="12">
        <v>5</v>
      </c>
      <c r="K29" s="12">
        <v>5</v>
      </c>
      <c r="L29" s="12">
        <v>5</v>
      </c>
      <c r="M29" s="12">
        <f>SUM(J29:L29)</f>
        <v>15</v>
      </c>
      <c r="N29" s="26" t="s">
        <v>78</v>
      </c>
      <c r="O29" s="16"/>
    </row>
    <row r="30" spans="1:15" ht="47.25">
      <c r="A30" s="2"/>
      <c r="B30" s="52"/>
      <c r="C30" s="4" t="s">
        <v>103</v>
      </c>
      <c r="D30" s="2">
        <v>913</v>
      </c>
      <c r="E30" s="2" t="s">
        <v>147</v>
      </c>
      <c r="F30" s="23" t="s">
        <v>125</v>
      </c>
      <c r="G30" s="21">
        <v>2</v>
      </c>
      <c r="H30" s="24" t="s">
        <v>130</v>
      </c>
      <c r="I30" s="15">
        <v>244</v>
      </c>
      <c r="J30" s="12">
        <v>10</v>
      </c>
      <c r="K30" s="12"/>
      <c r="L30" s="12"/>
      <c r="M30" s="12"/>
      <c r="N30" s="26" t="s">
        <v>196</v>
      </c>
      <c r="O30" s="16"/>
    </row>
    <row r="31" spans="1:15" ht="15.75">
      <c r="A31" s="2"/>
      <c r="B31" s="4" t="s">
        <v>82</v>
      </c>
      <c r="C31" s="3"/>
      <c r="D31" s="4"/>
      <c r="E31" s="4"/>
      <c r="F31" s="23"/>
      <c r="G31" s="21"/>
      <c r="H31" s="22"/>
      <c r="I31" s="4"/>
      <c r="J31" s="12">
        <f>J29+J30</f>
        <v>15</v>
      </c>
      <c r="K31" s="12">
        <f>SUM(K29:K29)</f>
        <v>5</v>
      </c>
      <c r="L31" s="12">
        <f>SUM(L29:L29)</f>
        <v>5</v>
      </c>
      <c r="M31" s="12">
        <f>SUM(J31:L31)</f>
        <v>25</v>
      </c>
      <c r="N31" s="3"/>
      <c r="O31" s="16"/>
    </row>
    <row r="32" spans="1:15" ht="15.75">
      <c r="A32" s="2"/>
      <c r="B32" s="69" t="s">
        <v>141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1"/>
      <c r="N32" s="14"/>
      <c r="O32" s="16"/>
    </row>
    <row r="33" spans="1:15" ht="47.25">
      <c r="A33" s="2" t="s">
        <v>148</v>
      </c>
      <c r="B33" s="13" t="s">
        <v>85</v>
      </c>
      <c r="C33" s="4" t="s">
        <v>103</v>
      </c>
      <c r="D33" s="2">
        <v>913</v>
      </c>
      <c r="E33" s="2" t="s">
        <v>97</v>
      </c>
      <c r="F33" s="23" t="s">
        <v>125</v>
      </c>
      <c r="G33" s="21">
        <v>2</v>
      </c>
      <c r="H33" s="24" t="s">
        <v>133</v>
      </c>
      <c r="I33" s="15">
        <v>244</v>
      </c>
      <c r="J33" s="12">
        <v>6</v>
      </c>
      <c r="K33" s="12">
        <v>6</v>
      </c>
      <c r="L33" s="12">
        <v>6</v>
      </c>
      <c r="M33" s="12">
        <f>SUM(J33:L33)</f>
        <v>18</v>
      </c>
      <c r="N33" s="41" t="s">
        <v>86</v>
      </c>
      <c r="O33" s="16"/>
    </row>
    <row r="34" spans="1:15" ht="47.25">
      <c r="A34" s="2"/>
      <c r="B34" s="13"/>
      <c r="C34" s="4" t="s">
        <v>103</v>
      </c>
      <c r="D34" s="2">
        <v>913</v>
      </c>
      <c r="E34" s="2" t="s">
        <v>97</v>
      </c>
      <c r="F34" s="23" t="s">
        <v>125</v>
      </c>
      <c r="G34" s="21">
        <v>2</v>
      </c>
      <c r="H34" s="24" t="s">
        <v>133</v>
      </c>
      <c r="I34" s="15">
        <v>244</v>
      </c>
      <c r="J34" s="12">
        <v>10</v>
      </c>
      <c r="K34" s="12">
        <v>10</v>
      </c>
      <c r="L34" s="12">
        <v>10</v>
      </c>
      <c r="M34" s="12">
        <f>SUM(J34:L34)</f>
        <v>30</v>
      </c>
      <c r="N34" s="41" t="s">
        <v>87</v>
      </c>
      <c r="O34" s="16"/>
    </row>
    <row r="35" spans="1:15" ht="47.25">
      <c r="A35" s="2"/>
      <c r="B35" s="13"/>
      <c r="C35" s="4" t="s">
        <v>103</v>
      </c>
      <c r="D35" s="2">
        <v>913</v>
      </c>
      <c r="E35" s="2" t="s">
        <v>97</v>
      </c>
      <c r="F35" s="23" t="s">
        <v>125</v>
      </c>
      <c r="G35" s="21">
        <v>2</v>
      </c>
      <c r="H35" s="24" t="s">
        <v>133</v>
      </c>
      <c r="I35" s="15">
        <v>244</v>
      </c>
      <c r="J35" s="12">
        <v>5</v>
      </c>
      <c r="K35" s="12"/>
      <c r="L35" s="12"/>
      <c r="M35" s="12">
        <f>SUM(J35:L35)</f>
        <v>5</v>
      </c>
      <c r="N35" s="26" t="s">
        <v>149</v>
      </c>
      <c r="O35" s="16"/>
    </row>
    <row r="36" spans="1:15" ht="47.25">
      <c r="A36" s="2"/>
      <c r="B36" s="13"/>
      <c r="C36" s="4" t="s">
        <v>103</v>
      </c>
      <c r="D36" s="2">
        <v>913</v>
      </c>
      <c r="E36" s="2" t="s">
        <v>97</v>
      </c>
      <c r="F36" s="23" t="s">
        <v>125</v>
      </c>
      <c r="G36" s="21">
        <v>2</v>
      </c>
      <c r="H36" s="24" t="s">
        <v>133</v>
      </c>
      <c r="I36" s="15">
        <v>244</v>
      </c>
      <c r="J36" s="12">
        <v>10</v>
      </c>
      <c r="K36" s="12"/>
      <c r="L36" s="12"/>
      <c r="M36" s="12">
        <f>SUM(J36:L36)</f>
        <v>10</v>
      </c>
      <c r="N36" s="26" t="s">
        <v>196</v>
      </c>
      <c r="O36" s="16"/>
    </row>
    <row r="37" spans="1:15" ht="47.25">
      <c r="A37" s="2"/>
      <c r="B37" s="13"/>
      <c r="C37" s="4" t="s">
        <v>103</v>
      </c>
      <c r="D37" s="2">
        <v>913</v>
      </c>
      <c r="E37" s="2" t="s">
        <v>97</v>
      </c>
      <c r="F37" s="23" t="s">
        <v>125</v>
      </c>
      <c r="G37" s="21">
        <v>2</v>
      </c>
      <c r="H37" s="24" t="s">
        <v>133</v>
      </c>
      <c r="I37" s="15">
        <v>244</v>
      </c>
      <c r="J37" s="12">
        <v>30</v>
      </c>
      <c r="K37" s="12"/>
      <c r="L37" s="12"/>
      <c r="M37" s="12">
        <f>SUM(J37:L37)</f>
        <v>30</v>
      </c>
      <c r="N37" s="26"/>
      <c r="O37" s="16"/>
    </row>
    <row r="38" spans="1:15" ht="15.75">
      <c r="A38" s="2"/>
      <c r="B38" s="4" t="s">
        <v>83</v>
      </c>
      <c r="C38" s="3"/>
      <c r="D38" s="4"/>
      <c r="E38" s="4"/>
      <c r="F38" s="23"/>
      <c r="G38" s="21"/>
      <c r="H38" s="22"/>
      <c r="I38" s="4"/>
      <c r="J38" s="12">
        <f>SUM(J33:J37)</f>
        <v>61</v>
      </c>
      <c r="K38" s="12">
        <f>SUM(K33:K35)</f>
        <v>16</v>
      </c>
      <c r="L38" s="12">
        <f>SUM(L33:L35)</f>
        <v>16</v>
      </c>
      <c r="M38" s="12">
        <f>SUM(M33:M37)</f>
        <v>93</v>
      </c>
      <c r="N38" s="3"/>
      <c r="O38" s="16"/>
    </row>
    <row r="39" spans="1:15" ht="15.75">
      <c r="A39" s="2"/>
      <c r="B39" s="4" t="s">
        <v>65</v>
      </c>
      <c r="C39" s="4"/>
      <c r="D39" s="4"/>
      <c r="E39" s="4"/>
      <c r="F39" s="23"/>
      <c r="G39" s="21"/>
      <c r="H39" s="22"/>
      <c r="I39" s="4"/>
      <c r="J39" s="48">
        <f>J21+J18+J14+J11+J24+J27+J31+J38</f>
        <v>232.1</v>
      </c>
      <c r="K39" s="48">
        <f>K21+K18+K14+K11+K24+K27+K31+K38</f>
        <v>105.1</v>
      </c>
      <c r="L39" s="48">
        <f>L21+L18+L14+L11+L24+L27+L31+L38</f>
        <v>105.1</v>
      </c>
      <c r="M39" s="48">
        <f>M21+M18+M14+M11+M24+M27+M31+M38</f>
        <v>442.3</v>
      </c>
      <c r="N39" s="4"/>
      <c r="O39" s="16"/>
    </row>
    <row r="40" spans="1:14" ht="15.75">
      <c r="A40" s="2"/>
      <c r="B40" s="4" t="s">
        <v>43</v>
      </c>
      <c r="C40" s="4"/>
      <c r="D40" s="4"/>
      <c r="E40" s="4"/>
      <c r="F40" s="23"/>
      <c r="G40" s="21"/>
      <c r="H40" s="22"/>
      <c r="I40" s="4"/>
      <c r="J40" s="12"/>
      <c r="K40" s="12"/>
      <c r="L40" s="12"/>
      <c r="M40" s="12"/>
      <c r="N40" s="4"/>
    </row>
    <row r="41" spans="1:15" ht="15.75">
      <c r="A41" s="2"/>
      <c r="B41" s="4" t="s">
        <v>62</v>
      </c>
      <c r="C41" s="4"/>
      <c r="D41" s="4"/>
      <c r="E41" s="4"/>
      <c r="F41" s="23"/>
      <c r="G41" s="21"/>
      <c r="H41" s="22"/>
      <c r="I41" s="4"/>
      <c r="J41" s="12">
        <f>J39</f>
        <v>232.1</v>
      </c>
      <c r="K41" s="12">
        <f>K39</f>
        <v>105.1</v>
      </c>
      <c r="L41" s="12">
        <f>L39</f>
        <v>105.1</v>
      </c>
      <c r="M41" s="12">
        <f>M39</f>
        <v>442.3</v>
      </c>
      <c r="N41" s="4"/>
      <c r="O41" s="16"/>
    </row>
    <row r="42" spans="1:15" ht="15.75">
      <c r="A42" s="2"/>
      <c r="B42" s="4" t="s">
        <v>1</v>
      </c>
      <c r="C42" s="4"/>
      <c r="D42" s="4"/>
      <c r="E42" s="4"/>
      <c r="F42" s="23"/>
      <c r="G42" s="21"/>
      <c r="H42" s="22"/>
      <c r="I42" s="4"/>
      <c r="J42" s="12"/>
      <c r="K42" s="12"/>
      <c r="L42" s="12"/>
      <c r="M42" s="12"/>
      <c r="N42" s="4"/>
      <c r="O42" s="16"/>
    </row>
    <row r="43" s="19" customFormat="1" ht="35.25" customHeight="1">
      <c r="A43" s="29"/>
    </row>
    <row r="44" s="19" customFormat="1" ht="35.25" customHeight="1">
      <c r="A44" s="29"/>
    </row>
    <row r="45" spans="1:10" s="19" customFormat="1" ht="35.25" customHeight="1">
      <c r="A45" s="29"/>
      <c r="J45" s="18"/>
    </row>
    <row r="46" spans="10:15" ht="15.75">
      <c r="J46" s="16"/>
      <c r="O46" s="16"/>
    </row>
  </sheetData>
  <sheetProtection/>
  <mergeCells count="21">
    <mergeCell ref="F5:H5"/>
    <mergeCell ref="B28:M28"/>
    <mergeCell ref="D4:I4"/>
    <mergeCell ref="B19:M19"/>
    <mergeCell ref="L1:N1"/>
    <mergeCell ref="A2:N2"/>
    <mergeCell ref="A4:A5"/>
    <mergeCell ref="B4:B5"/>
    <mergeCell ref="N4:N5"/>
    <mergeCell ref="A8:A9"/>
    <mergeCell ref="B8:B9"/>
    <mergeCell ref="B25:M25"/>
    <mergeCell ref="C4:C5"/>
    <mergeCell ref="B22:M22"/>
    <mergeCell ref="E1:G1"/>
    <mergeCell ref="B32:M32"/>
    <mergeCell ref="B6:M6"/>
    <mergeCell ref="B7:M7"/>
    <mergeCell ref="B12:M12"/>
    <mergeCell ref="B15:M15"/>
    <mergeCell ref="J4:M4"/>
  </mergeCells>
  <printOptions/>
  <pageMargins left="0.35" right="0.25" top="0.44" bottom="0.41" header="0.39" footer="0.31"/>
  <pageSetup fitToHeight="17" horizontalDpi="600" verticalDpi="600" orientation="landscape" paperSize="9" scale="73" r:id="rId1"/>
  <rowBreaks count="2" manualBreakCount="2">
    <brk id="18" max="13" man="1"/>
    <brk id="4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20"/>
  <sheetViews>
    <sheetView zoomScaleSheetLayoutView="80" zoomScalePageLayoutView="0" workbookViewId="0" topLeftCell="B7">
      <selection activeCell="N12" sqref="N12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6.75390625" style="17" customWidth="1"/>
    <col min="4" max="5" width="9.125" style="17" customWidth="1"/>
    <col min="6" max="6" width="4.625" style="17" customWidth="1"/>
    <col min="7" max="7" width="3.75390625" style="17" customWidth="1"/>
    <col min="8" max="8" width="6.875" style="17" customWidth="1"/>
    <col min="9" max="9" width="9.125" style="17" customWidth="1"/>
    <col min="10" max="11" width="14.25390625" style="17" bestFit="1" customWidth="1"/>
    <col min="12" max="12" width="14.625" style="17" customWidth="1"/>
    <col min="13" max="13" width="15.125" style="17" customWidth="1"/>
    <col min="14" max="14" width="27.875" style="17" customWidth="1"/>
    <col min="15" max="15" width="10.375" style="17" bestFit="1" customWidth="1"/>
    <col min="16" max="16384" width="9.125" style="17" customWidth="1"/>
  </cols>
  <sheetData>
    <row r="1" spans="1:15" ht="86.25" customHeight="1">
      <c r="A1" s="35"/>
      <c r="B1" s="36"/>
      <c r="C1" s="36"/>
      <c r="D1" s="36"/>
      <c r="E1" s="84"/>
      <c r="F1" s="85"/>
      <c r="G1" s="85"/>
      <c r="H1" s="36"/>
      <c r="I1" s="36"/>
      <c r="J1" s="36"/>
      <c r="K1" s="36"/>
      <c r="L1" s="86" t="s">
        <v>116</v>
      </c>
      <c r="M1" s="86"/>
      <c r="N1" s="86"/>
      <c r="O1" s="1"/>
    </row>
    <row r="2" spans="1:14" ht="32.25" customHeight="1">
      <c r="A2" s="87" t="s">
        <v>68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5:8" ht="15.75">
      <c r="E3" s="8"/>
      <c r="F3" s="7" t="s">
        <v>46</v>
      </c>
      <c r="G3" s="8">
        <v>4</v>
      </c>
      <c r="H3" s="8"/>
    </row>
    <row r="4" spans="1:14" ht="18" customHeight="1">
      <c r="A4" s="72" t="s">
        <v>17</v>
      </c>
      <c r="B4" s="78" t="s">
        <v>18</v>
      </c>
      <c r="C4" s="80" t="s">
        <v>19</v>
      </c>
      <c r="D4" s="80" t="s">
        <v>20</v>
      </c>
      <c r="E4" s="80"/>
      <c r="F4" s="80"/>
      <c r="G4" s="80"/>
      <c r="H4" s="80"/>
      <c r="I4" s="80"/>
      <c r="J4" s="81" t="s">
        <v>21</v>
      </c>
      <c r="K4" s="82"/>
      <c r="L4" s="82"/>
      <c r="M4" s="83"/>
      <c r="N4" s="80" t="s">
        <v>22</v>
      </c>
    </row>
    <row r="5" spans="1:14" ht="79.5" customHeight="1">
      <c r="A5" s="72"/>
      <c r="B5" s="79"/>
      <c r="C5" s="80"/>
      <c r="D5" s="15" t="s">
        <v>123</v>
      </c>
      <c r="E5" s="15" t="s">
        <v>124</v>
      </c>
      <c r="F5" s="81" t="s">
        <v>121</v>
      </c>
      <c r="G5" s="82"/>
      <c r="H5" s="83"/>
      <c r="I5" s="15" t="s">
        <v>122</v>
      </c>
      <c r="J5" s="15" t="s">
        <v>23</v>
      </c>
      <c r="K5" s="15" t="s">
        <v>24</v>
      </c>
      <c r="L5" s="15" t="s">
        <v>25</v>
      </c>
      <c r="M5" s="15" t="s">
        <v>45</v>
      </c>
      <c r="N5" s="80"/>
    </row>
    <row r="6" spans="1:14" ht="15.75">
      <c r="A6" s="2"/>
      <c r="B6" s="69" t="s">
        <v>69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15"/>
    </row>
    <row r="7" spans="1:14" ht="35.25" customHeight="1">
      <c r="A7" s="2" t="s">
        <v>26</v>
      </c>
      <c r="B7" s="69" t="s">
        <v>107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15"/>
    </row>
    <row r="8" spans="1:14" ht="47.25">
      <c r="A8" s="10" t="s">
        <v>47</v>
      </c>
      <c r="B8" s="13" t="s">
        <v>155</v>
      </c>
      <c r="C8" s="4" t="s">
        <v>103</v>
      </c>
      <c r="D8" s="2" t="s">
        <v>106</v>
      </c>
      <c r="E8" s="2" t="s">
        <v>71</v>
      </c>
      <c r="F8" s="23" t="s">
        <v>125</v>
      </c>
      <c r="G8" s="37" t="s">
        <v>32</v>
      </c>
      <c r="H8" s="24" t="s">
        <v>150</v>
      </c>
      <c r="I8" s="15">
        <v>244</v>
      </c>
      <c r="J8" s="12">
        <v>200</v>
      </c>
      <c r="K8" s="12">
        <v>0</v>
      </c>
      <c r="L8" s="12">
        <v>200</v>
      </c>
      <c r="M8" s="12">
        <f>SUM(J8:L8)</f>
        <v>400</v>
      </c>
      <c r="N8" s="26" t="s">
        <v>108</v>
      </c>
    </row>
    <row r="9" spans="1:15" ht="15.75">
      <c r="A9" s="2"/>
      <c r="B9" s="4" t="s">
        <v>28</v>
      </c>
      <c r="C9" s="3"/>
      <c r="D9" s="4"/>
      <c r="E9" s="4"/>
      <c r="F9" s="23"/>
      <c r="G9" s="21"/>
      <c r="H9" s="22"/>
      <c r="I9" s="4"/>
      <c r="J9" s="12">
        <f>SUM(J8:J8)</f>
        <v>200</v>
      </c>
      <c r="K9" s="12">
        <f>SUM(K8:K8)</f>
        <v>0</v>
      </c>
      <c r="L9" s="12">
        <f>SUM(L8:L8)</f>
        <v>200</v>
      </c>
      <c r="M9" s="12">
        <f>SUM(M8:M8)</f>
        <v>400</v>
      </c>
      <c r="N9" s="3"/>
      <c r="O9" s="16"/>
    </row>
    <row r="10" spans="1:15" ht="15.75">
      <c r="A10" s="2" t="s">
        <v>29</v>
      </c>
      <c r="B10" s="69" t="s">
        <v>70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  <c r="N10" s="15"/>
      <c r="O10" s="16"/>
    </row>
    <row r="11" spans="1:15" ht="54.75" customHeight="1">
      <c r="A11" s="10" t="s">
        <v>66</v>
      </c>
      <c r="B11" s="13"/>
      <c r="C11" s="4" t="s">
        <v>103</v>
      </c>
      <c r="D11" s="2" t="s">
        <v>106</v>
      </c>
      <c r="E11" s="2" t="s">
        <v>71</v>
      </c>
      <c r="F11" s="23" t="s">
        <v>125</v>
      </c>
      <c r="G11" s="37" t="s">
        <v>32</v>
      </c>
      <c r="H11" s="24" t="s">
        <v>150</v>
      </c>
      <c r="I11" s="15">
        <v>244</v>
      </c>
      <c r="J11" s="12">
        <v>100</v>
      </c>
      <c r="K11" s="12"/>
      <c r="L11" s="12"/>
      <c r="M11" s="12">
        <f>J11+K11+L11</f>
        <v>100</v>
      </c>
      <c r="N11" s="26" t="s">
        <v>184</v>
      </c>
      <c r="O11" s="16"/>
    </row>
    <row r="12" spans="1:15" ht="87" customHeight="1">
      <c r="A12" s="10"/>
      <c r="B12" s="13"/>
      <c r="C12" s="4" t="s">
        <v>103</v>
      </c>
      <c r="D12" s="2" t="s">
        <v>106</v>
      </c>
      <c r="E12" s="2" t="s">
        <v>71</v>
      </c>
      <c r="F12" s="23" t="s">
        <v>125</v>
      </c>
      <c r="G12" s="37" t="s">
        <v>32</v>
      </c>
      <c r="H12" s="24" t="s">
        <v>150</v>
      </c>
      <c r="I12" s="15">
        <v>244</v>
      </c>
      <c r="J12" s="12">
        <v>400</v>
      </c>
      <c r="K12" s="12">
        <v>650</v>
      </c>
      <c r="L12" s="12">
        <v>400</v>
      </c>
      <c r="M12" s="12">
        <f>J12+K12+L12</f>
        <v>1450</v>
      </c>
      <c r="N12" s="26" t="s">
        <v>183</v>
      </c>
      <c r="O12" s="16"/>
    </row>
    <row r="13" spans="1:14" ht="15.75">
      <c r="A13" s="2"/>
      <c r="B13" s="4" t="s">
        <v>31</v>
      </c>
      <c r="C13" s="3"/>
      <c r="D13" s="4"/>
      <c r="E13" s="4"/>
      <c r="F13" s="23"/>
      <c r="G13" s="21"/>
      <c r="H13" s="22"/>
      <c r="I13" s="4"/>
      <c r="J13" s="12">
        <f>J11+J12</f>
        <v>500</v>
      </c>
      <c r="K13" s="12">
        <f>SUM(K11:K12)</f>
        <v>650</v>
      </c>
      <c r="L13" s="12">
        <f>SUM(L11:L12)</f>
        <v>400</v>
      </c>
      <c r="M13" s="12">
        <f>SUM(M11:M12)</f>
        <v>1550</v>
      </c>
      <c r="N13" s="3"/>
    </row>
    <row r="14" spans="1:14" ht="15.75">
      <c r="A14" s="2"/>
      <c r="B14" s="4" t="s">
        <v>1</v>
      </c>
      <c r="C14" s="4"/>
      <c r="D14" s="4"/>
      <c r="E14" s="4"/>
      <c r="F14" s="23"/>
      <c r="G14" s="21"/>
      <c r="H14" s="22"/>
      <c r="I14" s="4"/>
      <c r="J14" s="12"/>
      <c r="K14" s="12"/>
      <c r="L14" s="12"/>
      <c r="M14" s="12"/>
      <c r="N14" s="4"/>
    </row>
    <row r="15" spans="1:15" ht="15.75">
      <c r="A15" s="2"/>
      <c r="B15" s="4" t="s">
        <v>61</v>
      </c>
      <c r="C15" s="4"/>
      <c r="D15" s="4"/>
      <c r="E15" s="4"/>
      <c r="F15" s="23"/>
      <c r="G15" s="21"/>
      <c r="H15" s="22"/>
      <c r="I15" s="4"/>
      <c r="J15" s="12">
        <f>J9+J13</f>
        <v>700</v>
      </c>
      <c r="K15" s="12">
        <f>K12</f>
        <v>650</v>
      </c>
      <c r="L15" s="12">
        <f>L9+L13</f>
        <v>600</v>
      </c>
      <c r="M15" s="12">
        <f>M9+M13</f>
        <v>1950</v>
      </c>
      <c r="N15" s="4"/>
      <c r="O15" s="16"/>
    </row>
    <row r="19" spans="10:13" ht="15.75">
      <c r="J19" s="16"/>
      <c r="K19" s="16"/>
      <c r="L19" s="16"/>
      <c r="M19" s="16"/>
    </row>
    <row r="20" spans="10:15" ht="15.75">
      <c r="J20" s="16"/>
      <c r="K20" s="16"/>
      <c r="L20" s="16"/>
      <c r="M20" s="16"/>
      <c r="O20" s="16"/>
    </row>
  </sheetData>
  <sheetProtection/>
  <mergeCells count="13">
    <mergeCell ref="E1:G1"/>
    <mergeCell ref="L1:N1"/>
    <mergeCell ref="A2:N2"/>
    <mergeCell ref="A4:A5"/>
    <mergeCell ref="B4:B5"/>
    <mergeCell ref="B10:M10"/>
    <mergeCell ref="C4:C5"/>
    <mergeCell ref="D4:I4"/>
    <mergeCell ref="J4:M4"/>
    <mergeCell ref="N4:N5"/>
    <mergeCell ref="F5:H5"/>
    <mergeCell ref="B6:M6"/>
    <mergeCell ref="B7:M7"/>
  </mergeCells>
  <printOptions/>
  <pageMargins left="0.35" right="0.25" top="0.44" bottom="0.41" header="0.39" footer="0.31"/>
  <pageSetup fitToHeight="17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4"/>
  <sheetViews>
    <sheetView tabSelected="1" zoomScaleSheetLayoutView="70" zoomScalePageLayoutView="0" workbookViewId="0" topLeftCell="A1">
      <selection activeCell="N9" sqref="N9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8.25390625" style="17" customWidth="1"/>
    <col min="4" max="5" width="9.125" style="17" customWidth="1"/>
    <col min="6" max="6" width="4.25390625" style="17" customWidth="1"/>
    <col min="7" max="7" width="5.625" style="17" customWidth="1"/>
    <col min="8" max="8" width="6.625" style="17" customWidth="1"/>
    <col min="9" max="9" width="9.125" style="17" customWidth="1"/>
    <col min="10" max="10" width="13.625" style="17" customWidth="1"/>
    <col min="11" max="11" width="14.125" style="17" customWidth="1"/>
    <col min="12" max="12" width="14.625" style="17" customWidth="1"/>
    <col min="13" max="13" width="15.125" style="17" customWidth="1"/>
    <col min="14" max="14" width="26.25390625" style="17" customWidth="1"/>
    <col min="15" max="15" width="10.375" style="17" bestFit="1" customWidth="1"/>
    <col min="16" max="16384" width="9.125" style="17" customWidth="1"/>
  </cols>
  <sheetData>
    <row r="1" spans="5:15" ht="96.75" customHeight="1">
      <c r="E1" s="9"/>
      <c r="F1" s="9"/>
      <c r="G1" s="9"/>
      <c r="H1" s="9"/>
      <c r="I1" s="9"/>
      <c r="K1" s="91" t="s">
        <v>157</v>
      </c>
      <c r="L1" s="91"/>
      <c r="M1" s="91"/>
      <c r="N1" s="91"/>
      <c r="O1" s="9"/>
    </row>
    <row r="2" spans="1:14" ht="39" customHeight="1">
      <c r="A2" s="77" t="s">
        <v>104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5:8" ht="15.75">
      <c r="E3" s="8"/>
      <c r="F3" s="7" t="s">
        <v>46</v>
      </c>
      <c r="G3" s="8">
        <v>2</v>
      </c>
      <c r="H3" s="8"/>
    </row>
    <row r="4" spans="1:14" ht="18" customHeight="1">
      <c r="A4" s="72" t="s">
        <v>17</v>
      </c>
      <c r="B4" s="78" t="s">
        <v>18</v>
      </c>
      <c r="C4" s="80" t="s">
        <v>19</v>
      </c>
      <c r="D4" s="81" t="s">
        <v>20</v>
      </c>
      <c r="E4" s="82"/>
      <c r="F4" s="82"/>
      <c r="G4" s="82"/>
      <c r="H4" s="82"/>
      <c r="I4" s="83"/>
      <c r="J4" s="81" t="s">
        <v>21</v>
      </c>
      <c r="K4" s="82"/>
      <c r="L4" s="82"/>
      <c r="M4" s="83"/>
      <c r="N4" s="80" t="s">
        <v>22</v>
      </c>
    </row>
    <row r="5" spans="1:14" ht="83.25" customHeight="1">
      <c r="A5" s="72"/>
      <c r="B5" s="79"/>
      <c r="C5" s="80"/>
      <c r="D5" s="15" t="s">
        <v>123</v>
      </c>
      <c r="E5" s="15" t="s">
        <v>124</v>
      </c>
      <c r="F5" s="81" t="s">
        <v>121</v>
      </c>
      <c r="G5" s="82"/>
      <c r="H5" s="83"/>
      <c r="I5" s="15" t="s">
        <v>122</v>
      </c>
      <c r="J5" s="15" t="s">
        <v>23</v>
      </c>
      <c r="K5" s="15" t="s">
        <v>24</v>
      </c>
      <c r="L5" s="15" t="s">
        <v>25</v>
      </c>
      <c r="M5" s="15" t="s">
        <v>45</v>
      </c>
      <c r="N5" s="80"/>
    </row>
    <row r="6" spans="1:14" ht="24" customHeight="1">
      <c r="A6" s="2"/>
      <c r="B6" s="69" t="s">
        <v>105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15"/>
    </row>
    <row r="7" spans="1:14" ht="19.5" customHeight="1">
      <c r="A7" s="2" t="s">
        <v>26</v>
      </c>
      <c r="B7" s="69" t="s">
        <v>63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15"/>
    </row>
    <row r="8" spans="1:14" ht="94.5">
      <c r="A8" s="2" t="s">
        <v>47</v>
      </c>
      <c r="B8" s="5" t="s">
        <v>154</v>
      </c>
      <c r="C8" s="3" t="s">
        <v>103</v>
      </c>
      <c r="D8" s="2" t="s">
        <v>106</v>
      </c>
      <c r="E8" s="2" t="s">
        <v>64</v>
      </c>
      <c r="F8" s="23" t="s">
        <v>125</v>
      </c>
      <c r="G8" s="37" t="s">
        <v>38</v>
      </c>
      <c r="H8" s="22">
        <v>8000</v>
      </c>
      <c r="I8" s="2" t="s">
        <v>44</v>
      </c>
      <c r="J8" s="12">
        <v>22.4</v>
      </c>
      <c r="K8" s="12">
        <v>2</v>
      </c>
      <c r="L8" s="12">
        <v>2</v>
      </c>
      <c r="M8" s="12">
        <f>SUM(J8:L8)</f>
        <v>26.4</v>
      </c>
      <c r="N8" s="4" t="s">
        <v>198</v>
      </c>
    </row>
    <row r="9" spans="1:14" ht="63">
      <c r="A9" s="2" t="s">
        <v>27</v>
      </c>
      <c r="B9" s="34"/>
      <c r="C9" s="42" t="s">
        <v>103</v>
      </c>
      <c r="D9" s="43">
        <v>913</v>
      </c>
      <c r="E9" s="44" t="s">
        <v>64</v>
      </c>
      <c r="F9" s="23" t="s">
        <v>125</v>
      </c>
      <c r="G9" s="37" t="s">
        <v>38</v>
      </c>
      <c r="H9" s="22">
        <v>8000</v>
      </c>
      <c r="I9" s="44" t="s">
        <v>151</v>
      </c>
      <c r="J9" s="48">
        <v>212.7</v>
      </c>
      <c r="K9" s="54">
        <v>212.7</v>
      </c>
      <c r="L9" s="54">
        <v>212.7</v>
      </c>
      <c r="M9" s="48">
        <f>SUM(J9:L9)</f>
        <v>638.0999999999999</v>
      </c>
      <c r="N9" s="4" t="s">
        <v>152</v>
      </c>
    </row>
    <row r="10" spans="1:15" ht="15.75">
      <c r="A10" s="2"/>
      <c r="B10" s="34" t="s">
        <v>28</v>
      </c>
      <c r="C10" s="42"/>
      <c r="D10" s="34"/>
      <c r="E10" s="34"/>
      <c r="F10" s="45"/>
      <c r="G10" s="49"/>
      <c r="H10" s="50"/>
      <c r="I10" s="34"/>
      <c r="J10" s="48">
        <f>SUM(J8:J9)</f>
        <v>235.1</v>
      </c>
      <c r="K10" s="48">
        <f>SUM(K8:K9)</f>
        <v>214.7</v>
      </c>
      <c r="L10" s="48">
        <f>SUM(L8:L9)</f>
        <v>214.7</v>
      </c>
      <c r="M10" s="48">
        <f>SUM(M8:M9)</f>
        <v>664.4999999999999</v>
      </c>
      <c r="N10" s="3"/>
      <c r="O10" s="16"/>
    </row>
    <row r="11" spans="1:14" ht="15.75" customHeight="1" hidden="1">
      <c r="A11" s="2" t="s">
        <v>32</v>
      </c>
      <c r="B11" s="88" t="s">
        <v>33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  <c r="N11" s="3"/>
    </row>
    <row r="12" spans="1:14" ht="150.75" customHeight="1" hidden="1">
      <c r="A12" s="2" t="s">
        <v>34</v>
      </c>
      <c r="B12" s="34" t="s">
        <v>57</v>
      </c>
      <c r="C12" s="42" t="s">
        <v>35</v>
      </c>
      <c r="D12" s="44" t="s">
        <v>56</v>
      </c>
      <c r="E12" s="44" t="s">
        <v>58</v>
      </c>
      <c r="F12" s="45" t="str">
        <f>$F$3</f>
        <v>08</v>
      </c>
      <c r="G12" s="46" t="s">
        <v>48</v>
      </c>
      <c r="H12" s="47">
        <v>7472</v>
      </c>
      <c r="I12" s="44" t="s">
        <v>53</v>
      </c>
      <c r="J12" s="48"/>
      <c r="K12" s="48"/>
      <c r="L12" s="48"/>
      <c r="M12" s="48"/>
      <c r="N12" s="3" t="s">
        <v>36</v>
      </c>
    </row>
    <row r="13" spans="1:15" ht="15.75" hidden="1">
      <c r="A13" s="2"/>
      <c r="B13" s="34" t="s">
        <v>37</v>
      </c>
      <c r="C13" s="42"/>
      <c r="D13" s="34"/>
      <c r="E13" s="34"/>
      <c r="F13" s="45"/>
      <c r="G13" s="49"/>
      <c r="H13" s="50"/>
      <c r="I13" s="34"/>
      <c r="J13" s="48">
        <f>SUM(J12)</f>
        <v>0</v>
      </c>
      <c r="K13" s="48">
        <f>SUM(K12)</f>
        <v>0</v>
      </c>
      <c r="L13" s="48">
        <f>SUM(L12)</f>
        <v>0</v>
      </c>
      <c r="M13" s="48">
        <f>SUM(M12)</f>
        <v>0</v>
      </c>
      <c r="N13" s="3"/>
      <c r="O13" s="16"/>
    </row>
    <row r="14" spans="1:14" ht="15.75" customHeight="1" hidden="1">
      <c r="A14" s="2" t="s">
        <v>38</v>
      </c>
      <c r="B14" s="88" t="s">
        <v>39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  <c r="N14" s="4"/>
    </row>
    <row r="15" spans="1:14" ht="94.5" hidden="1">
      <c r="A15" s="2" t="s">
        <v>40</v>
      </c>
      <c r="B15" s="42" t="s">
        <v>59</v>
      </c>
      <c r="C15" s="42" t="s">
        <v>41</v>
      </c>
      <c r="D15" s="43" t="s">
        <v>55</v>
      </c>
      <c r="E15" s="43" t="s">
        <v>60</v>
      </c>
      <c r="F15" s="45" t="s">
        <v>46</v>
      </c>
      <c r="G15" s="49">
        <f>$G$3</f>
        <v>2</v>
      </c>
      <c r="H15" s="47">
        <v>2165</v>
      </c>
      <c r="I15" s="43" t="s">
        <v>44</v>
      </c>
      <c r="J15" s="48"/>
      <c r="K15" s="48"/>
      <c r="L15" s="48"/>
      <c r="M15" s="48"/>
      <c r="N15" s="25"/>
    </row>
    <row r="16" spans="1:14" ht="195" hidden="1">
      <c r="A16" s="2" t="s">
        <v>3</v>
      </c>
      <c r="B16" s="34" t="s">
        <v>2</v>
      </c>
      <c r="C16" s="42"/>
      <c r="D16" s="43"/>
      <c r="E16" s="43"/>
      <c r="F16" s="45"/>
      <c r="G16" s="49"/>
      <c r="H16" s="47"/>
      <c r="I16" s="43"/>
      <c r="J16" s="48"/>
      <c r="K16" s="48"/>
      <c r="L16" s="48"/>
      <c r="M16" s="48"/>
      <c r="N16" s="25" t="s">
        <v>50</v>
      </c>
    </row>
    <row r="17" spans="1:14" ht="131.25" customHeight="1" hidden="1">
      <c r="A17" s="11" t="s">
        <v>4</v>
      </c>
      <c r="B17" s="34" t="s">
        <v>13</v>
      </c>
      <c r="C17" s="42"/>
      <c r="D17" s="43"/>
      <c r="E17" s="43"/>
      <c r="F17" s="45"/>
      <c r="G17" s="49"/>
      <c r="H17" s="47"/>
      <c r="I17" s="43"/>
      <c r="J17" s="48"/>
      <c r="K17" s="48"/>
      <c r="L17" s="48"/>
      <c r="M17" s="48"/>
      <c r="N17" s="25" t="s">
        <v>51</v>
      </c>
    </row>
    <row r="18" spans="1:14" ht="182.25" customHeight="1" hidden="1">
      <c r="A18" s="11" t="s">
        <v>5</v>
      </c>
      <c r="B18" s="34" t="s">
        <v>7</v>
      </c>
      <c r="C18" s="42"/>
      <c r="D18" s="43"/>
      <c r="E18" s="43"/>
      <c r="F18" s="45"/>
      <c r="G18" s="49"/>
      <c r="H18" s="47"/>
      <c r="I18" s="43"/>
      <c r="J18" s="48"/>
      <c r="K18" s="48"/>
      <c r="L18" s="48"/>
      <c r="M18" s="48"/>
      <c r="N18" s="25" t="s">
        <v>11</v>
      </c>
    </row>
    <row r="19" spans="1:14" s="33" customFormat="1" ht="120.75" customHeight="1" hidden="1">
      <c r="A19" s="31" t="s">
        <v>6</v>
      </c>
      <c r="B19" s="34" t="s">
        <v>12</v>
      </c>
      <c r="C19" s="42"/>
      <c r="D19" s="43"/>
      <c r="E19" s="43"/>
      <c r="F19" s="45"/>
      <c r="G19" s="49"/>
      <c r="H19" s="47"/>
      <c r="I19" s="43"/>
      <c r="J19" s="48">
        <v>0</v>
      </c>
      <c r="K19" s="48"/>
      <c r="L19" s="48"/>
      <c r="M19" s="48"/>
      <c r="N19" s="32" t="s">
        <v>14</v>
      </c>
    </row>
    <row r="20" spans="1:14" ht="157.5" hidden="1">
      <c r="A20" s="11" t="s">
        <v>52</v>
      </c>
      <c r="B20" s="34" t="s">
        <v>8</v>
      </c>
      <c r="C20" s="42" t="s">
        <v>41</v>
      </c>
      <c r="D20" s="43" t="s">
        <v>55</v>
      </c>
      <c r="E20" s="43" t="s">
        <v>60</v>
      </c>
      <c r="F20" s="45" t="s">
        <v>46</v>
      </c>
      <c r="G20" s="49">
        <f>$G$3</f>
        <v>2</v>
      </c>
      <c r="H20" s="47">
        <v>7473</v>
      </c>
      <c r="I20" s="43" t="s">
        <v>53</v>
      </c>
      <c r="J20" s="48"/>
      <c r="K20" s="48"/>
      <c r="L20" s="48"/>
      <c r="M20" s="48"/>
      <c r="N20" s="25" t="s">
        <v>10</v>
      </c>
    </row>
    <row r="21" spans="1:14" ht="15.75" hidden="1">
      <c r="A21" s="11"/>
      <c r="B21" s="34" t="s">
        <v>9</v>
      </c>
      <c r="C21" s="42"/>
      <c r="D21" s="43"/>
      <c r="E21" s="43"/>
      <c r="F21" s="45"/>
      <c r="G21" s="49"/>
      <c r="H21" s="47"/>
      <c r="I21" s="43"/>
      <c r="J21" s="48">
        <f>J15+J20</f>
        <v>0</v>
      </c>
      <c r="K21" s="48">
        <f>K15+K20</f>
        <v>0</v>
      </c>
      <c r="L21" s="48">
        <f>L15+L20</f>
        <v>0</v>
      </c>
      <c r="M21" s="48">
        <f>SUM(J21:L21)</f>
        <v>0</v>
      </c>
      <c r="N21" s="25"/>
    </row>
    <row r="22" spans="1:14" ht="15.75">
      <c r="A22" s="2" t="s">
        <v>29</v>
      </c>
      <c r="B22" s="88" t="s">
        <v>67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0"/>
      <c r="N22" s="4"/>
    </row>
    <row r="23" spans="1:14" ht="78.75">
      <c r="A23" s="2" t="s">
        <v>66</v>
      </c>
      <c r="B23" s="34"/>
      <c r="C23" s="42" t="s">
        <v>103</v>
      </c>
      <c r="D23" s="43">
        <v>913</v>
      </c>
      <c r="E23" s="44" t="s">
        <v>64</v>
      </c>
      <c r="F23" s="23" t="s">
        <v>125</v>
      </c>
      <c r="G23" s="37" t="s">
        <v>38</v>
      </c>
      <c r="H23" s="22">
        <v>8000</v>
      </c>
      <c r="I23" s="44" t="s">
        <v>44</v>
      </c>
      <c r="J23" s="48">
        <v>88.7</v>
      </c>
      <c r="K23" s="48">
        <v>5</v>
      </c>
      <c r="L23" s="48">
        <v>5</v>
      </c>
      <c r="M23" s="48">
        <f>SUM(J23:L23)</f>
        <v>98.7</v>
      </c>
      <c r="N23" s="3" t="s">
        <v>153</v>
      </c>
    </row>
    <row r="24" spans="1:14" ht="15.75">
      <c r="A24" s="2"/>
      <c r="B24" s="4" t="s">
        <v>31</v>
      </c>
      <c r="C24" s="3"/>
      <c r="D24" s="4"/>
      <c r="E24" s="4"/>
      <c r="F24" s="23"/>
      <c r="G24" s="21"/>
      <c r="H24" s="24"/>
      <c r="I24" s="4"/>
      <c r="J24" s="12">
        <f>SUM(J23:J23)</f>
        <v>88.7</v>
      </c>
      <c r="K24" s="12">
        <f>SUM(K23:K23)</f>
        <v>5</v>
      </c>
      <c r="L24" s="12">
        <f>SUM(L23:L23)</f>
        <v>5</v>
      </c>
      <c r="M24" s="12">
        <f>SUM(M23:M23)</f>
        <v>98.7</v>
      </c>
      <c r="N24" s="3"/>
    </row>
    <row r="25" spans="1:15" ht="15.75">
      <c r="A25" s="2"/>
      <c r="B25" s="4" t="s">
        <v>65</v>
      </c>
      <c r="C25" s="4"/>
      <c r="D25" s="4"/>
      <c r="E25" s="4"/>
      <c r="F25" s="23"/>
      <c r="G25" s="21"/>
      <c r="H25" s="22"/>
      <c r="I25" s="4"/>
      <c r="J25" s="12">
        <f>J10+J24</f>
        <v>323.8</v>
      </c>
      <c r="K25" s="12">
        <f>K10+K24</f>
        <v>219.7</v>
      </c>
      <c r="L25" s="12">
        <f>L10+L24</f>
        <v>219.7</v>
      </c>
      <c r="M25" s="12">
        <f>M10+M24</f>
        <v>763.1999999999999</v>
      </c>
      <c r="N25" s="4"/>
      <c r="O25" s="16"/>
    </row>
    <row r="26" spans="1:14" ht="15.75">
      <c r="A26" s="2"/>
      <c r="B26" s="4" t="s">
        <v>43</v>
      </c>
      <c r="C26" s="4"/>
      <c r="D26" s="4"/>
      <c r="E26" s="4"/>
      <c r="F26" s="23"/>
      <c r="G26" s="21"/>
      <c r="H26" s="22"/>
      <c r="I26" s="4"/>
      <c r="J26" s="12"/>
      <c r="K26" s="12"/>
      <c r="L26" s="30"/>
      <c r="M26" s="12"/>
      <c r="N26" s="4"/>
    </row>
    <row r="27" spans="1:15" ht="15.75">
      <c r="A27" s="2"/>
      <c r="B27" s="4" t="s">
        <v>1</v>
      </c>
      <c r="C27" s="4"/>
      <c r="D27" s="4"/>
      <c r="E27" s="4"/>
      <c r="F27" s="23"/>
      <c r="G27" s="21"/>
      <c r="H27" s="22"/>
      <c r="I27" s="4"/>
      <c r="J27" s="12"/>
      <c r="K27" s="12"/>
      <c r="L27" s="12"/>
      <c r="M27" s="12"/>
      <c r="N27" s="4"/>
      <c r="O27" s="16"/>
    </row>
    <row r="28" spans="1:15" ht="15.75">
      <c r="A28" s="2"/>
      <c r="B28" s="4" t="s">
        <v>0</v>
      </c>
      <c r="C28" s="4"/>
      <c r="D28" s="4"/>
      <c r="E28" s="4"/>
      <c r="F28" s="23"/>
      <c r="G28" s="21"/>
      <c r="H28" s="22"/>
      <c r="I28" s="4"/>
      <c r="J28" s="12"/>
      <c r="K28" s="12"/>
      <c r="L28" s="12"/>
      <c r="M28" s="12"/>
      <c r="N28" s="4"/>
      <c r="O28" s="16"/>
    </row>
    <row r="29" spans="1:15" ht="15.75">
      <c r="A29" s="2"/>
      <c r="B29" s="4" t="s">
        <v>61</v>
      </c>
      <c r="C29" s="4"/>
      <c r="D29" s="4"/>
      <c r="E29" s="4"/>
      <c r="F29" s="23"/>
      <c r="G29" s="21"/>
      <c r="H29" s="22"/>
      <c r="I29" s="4"/>
      <c r="J29" s="12">
        <f>J25</f>
        <v>323.8</v>
      </c>
      <c r="K29" s="12">
        <f>K25</f>
        <v>219.7</v>
      </c>
      <c r="L29" s="12">
        <f>L25</f>
        <v>219.7</v>
      </c>
      <c r="M29" s="12">
        <f>M25</f>
        <v>763.1999999999999</v>
      </c>
      <c r="N29" s="4"/>
      <c r="O29" s="16"/>
    </row>
    <row r="33" spans="10:13" ht="15.75">
      <c r="J33" s="16"/>
      <c r="K33" s="16"/>
      <c r="L33" s="16"/>
      <c r="M33" s="16"/>
    </row>
    <row r="34" spans="10:15" ht="15.75">
      <c r="J34" s="16"/>
      <c r="K34" s="16"/>
      <c r="L34" s="16"/>
      <c r="M34" s="16"/>
      <c r="O34" s="16"/>
    </row>
  </sheetData>
  <sheetProtection/>
  <mergeCells count="14">
    <mergeCell ref="B22:M22"/>
    <mergeCell ref="K1:N1"/>
    <mergeCell ref="B6:M6"/>
    <mergeCell ref="B7:M7"/>
    <mergeCell ref="B11:M11"/>
    <mergeCell ref="B14:M14"/>
    <mergeCell ref="A2:N2"/>
    <mergeCell ref="A4:A5"/>
    <mergeCell ref="N4:N5"/>
    <mergeCell ref="J4:M4"/>
    <mergeCell ref="F5:H5"/>
    <mergeCell ref="B4:B5"/>
    <mergeCell ref="C4:C5"/>
    <mergeCell ref="D4:I4"/>
  </mergeCells>
  <printOptions/>
  <pageMargins left="0.35433070866141736" right="0.2362204724409449" top="0.4330708661417323" bottom="0.3937007874015748" header="0.3937007874015748" footer="0.31496062992125984"/>
  <pageSetup fitToHeight="17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2"/>
  <sheetViews>
    <sheetView zoomScaleSheetLayoutView="70" zoomScalePageLayoutView="0" workbookViewId="0" topLeftCell="C4">
      <selection activeCell="N23" sqref="N23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8.25390625" style="17" customWidth="1"/>
    <col min="4" max="5" width="9.125" style="17" customWidth="1"/>
    <col min="6" max="6" width="4.25390625" style="17" customWidth="1"/>
    <col min="7" max="7" width="5.625" style="17" customWidth="1"/>
    <col min="8" max="8" width="6.625" style="17" customWidth="1"/>
    <col min="9" max="9" width="9.125" style="17" customWidth="1"/>
    <col min="10" max="10" width="13.625" style="17" customWidth="1"/>
    <col min="11" max="11" width="14.125" style="17" customWidth="1"/>
    <col min="12" max="12" width="14.625" style="17" customWidth="1"/>
    <col min="13" max="13" width="15.125" style="17" customWidth="1"/>
    <col min="14" max="14" width="26.25390625" style="17" customWidth="1"/>
    <col min="15" max="15" width="10.375" style="17" bestFit="1" customWidth="1"/>
    <col min="16" max="16384" width="9.125" style="17" customWidth="1"/>
  </cols>
  <sheetData>
    <row r="1" spans="5:15" ht="75.75" customHeight="1">
      <c r="E1" s="9"/>
      <c r="F1" s="9"/>
      <c r="G1" s="9"/>
      <c r="H1" s="9"/>
      <c r="I1" s="9"/>
      <c r="K1" s="91" t="s">
        <v>156</v>
      </c>
      <c r="L1" s="91"/>
      <c r="M1" s="91"/>
      <c r="N1" s="91"/>
      <c r="O1" s="9"/>
    </row>
    <row r="2" spans="1:14" ht="39" customHeight="1">
      <c r="A2" s="77" t="s">
        <v>158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5:8" ht="15.75">
      <c r="E3" s="8"/>
      <c r="F3" s="7" t="s">
        <v>46</v>
      </c>
      <c r="G3" s="8">
        <v>2</v>
      </c>
      <c r="H3" s="8"/>
    </row>
    <row r="4" spans="1:14" ht="18" customHeight="1">
      <c r="A4" s="72" t="s">
        <v>17</v>
      </c>
      <c r="B4" s="78" t="s">
        <v>18</v>
      </c>
      <c r="C4" s="80" t="s">
        <v>19</v>
      </c>
      <c r="D4" s="81" t="s">
        <v>20</v>
      </c>
      <c r="E4" s="82"/>
      <c r="F4" s="82"/>
      <c r="G4" s="82"/>
      <c r="H4" s="82"/>
      <c r="I4" s="83"/>
      <c r="J4" s="81" t="s">
        <v>21</v>
      </c>
      <c r="K4" s="82"/>
      <c r="L4" s="82"/>
      <c r="M4" s="83"/>
      <c r="N4" s="80" t="s">
        <v>22</v>
      </c>
    </row>
    <row r="5" spans="1:14" ht="83.25" customHeight="1">
      <c r="A5" s="72"/>
      <c r="B5" s="79"/>
      <c r="C5" s="80"/>
      <c r="D5" s="15" t="s">
        <v>123</v>
      </c>
      <c r="E5" s="15" t="s">
        <v>124</v>
      </c>
      <c r="F5" s="81" t="s">
        <v>121</v>
      </c>
      <c r="G5" s="82"/>
      <c r="H5" s="83"/>
      <c r="I5" s="15" t="s">
        <v>122</v>
      </c>
      <c r="J5" s="15" t="s">
        <v>23</v>
      </c>
      <c r="K5" s="15" t="s">
        <v>24</v>
      </c>
      <c r="L5" s="15" t="s">
        <v>25</v>
      </c>
      <c r="M5" s="15" t="s">
        <v>45</v>
      </c>
      <c r="N5" s="80"/>
    </row>
    <row r="6" spans="1:14" ht="24" customHeight="1">
      <c r="A6" s="2"/>
      <c r="B6" s="69" t="s">
        <v>181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15"/>
    </row>
    <row r="7" spans="1:14" ht="19.5" customHeight="1">
      <c r="A7" s="2" t="s">
        <v>26</v>
      </c>
      <c r="B7" s="69" t="s">
        <v>164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15"/>
    </row>
    <row r="8" spans="1:14" ht="47.25">
      <c r="A8" s="2" t="s">
        <v>47</v>
      </c>
      <c r="B8" s="5" t="s">
        <v>159</v>
      </c>
      <c r="C8" s="3" t="s">
        <v>103</v>
      </c>
      <c r="D8" s="2" t="s">
        <v>106</v>
      </c>
      <c r="E8" s="2" t="s">
        <v>58</v>
      </c>
      <c r="F8" s="23" t="s">
        <v>125</v>
      </c>
      <c r="G8" s="37" t="s">
        <v>160</v>
      </c>
      <c r="H8" s="22">
        <v>8001</v>
      </c>
      <c r="I8" s="2" t="s">
        <v>44</v>
      </c>
      <c r="J8" s="12">
        <v>100</v>
      </c>
      <c r="K8" s="12">
        <v>30</v>
      </c>
      <c r="L8" s="12">
        <v>30</v>
      </c>
      <c r="M8" s="12">
        <f>SUM(J8:L8)</f>
        <v>160</v>
      </c>
      <c r="N8" s="4" t="s">
        <v>161</v>
      </c>
    </row>
    <row r="9" spans="1:14" ht="47.25">
      <c r="A9" s="2" t="s">
        <v>27</v>
      </c>
      <c r="B9" s="34"/>
      <c r="C9" s="42" t="s">
        <v>103</v>
      </c>
      <c r="D9" s="43">
        <v>913</v>
      </c>
      <c r="E9" s="2" t="s">
        <v>58</v>
      </c>
      <c r="F9" s="23" t="s">
        <v>125</v>
      </c>
      <c r="G9" s="37" t="s">
        <v>160</v>
      </c>
      <c r="H9" s="22">
        <v>8001</v>
      </c>
      <c r="I9" s="44" t="s">
        <v>162</v>
      </c>
      <c r="J9" s="48">
        <v>2050</v>
      </c>
      <c r="K9" s="54">
        <v>1000</v>
      </c>
      <c r="L9" s="54">
        <v>500</v>
      </c>
      <c r="M9" s="48">
        <f>SUM(J9:L9)</f>
        <v>3550</v>
      </c>
      <c r="N9" s="4" t="s">
        <v>163</v>
      </c>
    </row>
    <row r="10" spans="1:14" ht="47.25">
      <c r="A10" s="2"/>
      <c r="B10" s="34"/>
      <c r="C10" s="42" t="s">
        <v>103</v>
      </c>
      <c r="D10" s="43">
        <v>913</v>
      </c>
      <c r="E10" s="2" t="s">
        <v>58</v>
      </c>
      <c r="F10" s="23" t="s">
        <v>125</v>
      </c>
      <c r="G10" s="37" t="s">
        <v>160</v>
      </c>
      <c r="H10" s="22">
        <v>8001</v>
      </c>
      <c r="I10" s="44" t="s">
        <v>44</v>
      </c>
      <c r="J10" s="48">
        <v>450</v>
      </c>
      <c r="K10" s="54"/>
      <c r="L10" s="54"/>
      <c r="M10" s="48"/>
      <c r="N10" s="4" t="s">
        <v>197</v>
      </c>
    </row>
    <row r="11" spans="1:15" ht="15.75">
      <c r="A11" s="2"/>
      <c r="B11" s="34" t="s">
        <v>28</v>
      </c>
      <c r="C11" s="42"/>
      <c r="D11" s="34"/>
      <c r="E11" s="34"/>
      <c r="F11" s="45"/>
      <c r="G11" s="49"/>
      <c r="H11" s="50"/>
      <c r="I11" s="34"/>
      <c r="J11" s="48">
        <f>SUM(J8:J9)+J10</f>
        <v>2600</v>
      </c>
      <c r="K11" s="48">
        <f>SUM(K8:K9)</f>
        <v>1030</v>
      </c>
      <c r="L11" s="48">
        <f>SUM(L8:L9)</f>
        <v>530</v>
      </c>
      <c r="M11" s="48">
        <f>SUM(M8:M9)</f>
        <v>3710</v>
      </c>
      <c r="N11" s="3"/>
      <c r="O11" s="16"/>
    </row>
    <row r="12" spans="1:14" ht="15.75" customHeight="1" hidden="1">
      <c r="A12" s="2" t="s">
        <v>32</v>
      </c>
      <c r="B12" s="88" t="s">
        <v>33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  <c r="N12" s="3"/>
    </row>
    <row r="13" spans="1:14" ht="150.75" customHeight="1" hidden="1">
      <c r="A13" s="2" t="s">
        <v>34</v>
      </c>
      <c r="B13" s="34" t="s">
        <v>57</v>
      </c>
      <c r="C13" s="42" t="s">
        <v>35</v>
      </c>
      <c r="D13" s="44" t="s">
        <v>56</v>
      </c>
      <c r="E13" s="44" t="s">
        <v>58</v>
      </c>
      <c r="F13" s="45" t="str">
        <f>$F$3</f>
        <v>08</v>
      </c>
      <c r="G13" s="46" t="s">
        <v>48</v>
      </c>
      <c r="H13" s="47">
        <v>7472</v>
      </c>
      <c r="I13" s="44" t="s">
        <v>53</v>
      </c>
      <c r="J13" s="48"/>
      <c r="K13" s="48"/>
      <c r="L13" s="48"/>
      <c r="M13" s="48"/>
      <c r="N13" s="3" t="s">
        <v>36</v>
      </c>
    </row>
    <row r="14" spans="1:15" ht="15.75" hidden="1">
      <c r="A14" s="2"/>
      <c r="B14" s="34" t="s">
        <v>37</v>
      </c>
      <c r="C14" s="42"/>
      <c r="D14" s="34"/>
      <c r="E14" s="34"/>
      <c r="F14" s="45"/>
      <c r="G14" s="49"/>
      <c r="H14" s="50"/>
      <c r="I14" s="34"/>
      <c r="J14" s="48">
        <f>SUM(J13)</f>
        <v>0</v>
      </c>
      <c r="K14" s="48">
        <f>SUM(K13)</f>
        <v>0</v>
      </c>
      <c r="L14" s="48">
        <f>SUM(L13)</f>
        <v>0</v>
      </c>
      <c r="M14" s="48">
        <f>SUM(M13)</f>
        <v>0</v>
      </c>
      <c r="N14" s="3"/>
      <c r="O14" s="16"/>
    </row>
    <row r="15" spans="1:14" ht="15.75" customHeight="1" hidden="1">
      <c r="A15" s="2" t="s">
        <v>38</v>
      </c>
      <c r="B15" s="88" t="s">
        <v>39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  <c r="N15" s="4"/>
    </row>
    <row r="16" spans="1:14" ht="94.5" hidden="1">
      <c r="A16" s="2" t="s">
        <v>40</v>
      </c>
      <c r="B16" s="42" t="s">
        <v>59</v>
      </c>
      <c r="C16" s="42" t="s">
        <v>41</v>
      </c>
      <c r="D16" s="43" t="s">
        <v>55</v>
      </c>
      <c r="E16" s="43" t="s">
        <v>60</v>
      </c>
      <c r="F16" s="45" t="s">
        <v>46</v>
      </c>
      <c r="G16" s="49">
        <f>$G$3</f>
        <v>2</v>
      </c>
      <c r="H16" s="47">
        <v>2165</v>
      </c>
      <c r="I16" s="43" t="s">
        <v>44</v>
      </c>
      <c r="J16" s="48"/>
      <c r="K16" s="48"/>
      <c r="L16" s="48"/>
      <c r="M16" s="48"/>
      <c r="N16" s="25"/>
    </row>
    <row r="17" spans="1:14" ht="195" hidden="1">
      <c r="A17" s="2" t="s">
        <v>3</v>
      </c>
      <c r="B17" s="34" t="s">
        <v>2</v>
      </c>
      <c r="C17" s="42"/>
      <c r="D17" s="43"/>
      <c r="E17" s="43"/>
      <c r="F17" s="45"/>
      <c r="G17" s="49"/>
      <c r="H17" s="47"/>
      <c r="I17" s="43"/>
      <c r="J17" s="48"/>
      <c r="K17" s="48"/>
      <c r="L17" s="48"/>
      <c r="M17" s="48"/>
      <c r="N17" s="25" t="s">
        <v>50</v>
      </c>
    </row>
    <row r="18" spans="1:14" ht="131.25" customHeight="1" hidden="1">
      <c r="A18" s="11" t="s">
        <v>4</v>
      </c>
      <c r="B18" s="34" t="s">
        <v>13</v>
      </c>
      <c r="C18" s="42"/>
      <c r="D18" s="43"/>
      <c r="E18" s="43"/>
      <c r="F18" s="45"/>
      <c r="G18" s="49"/>
      <c r="H18" s="47"/>
      <c r="I18" s="43"/>
      <c r="J18" s="48"/>
      <c r="K18" s="48"/>
      <c r="L18" s="48"/>
      <c r="M18" s="48"/>
      <c r="N18" s="25" t="s">
        <v>51</v>
      </c>
    </row>
    <row r="19" spans="1:14" ht="182.25" customHeight="1" hidden="1">
      <c r="A19" s="11" t="s">
        <v>5</v>
      </c>
      <c r="B19" s="34" t="s">
        <v>7</v>
      </c>
      <c r="C19" s="42"/>
      <c r="D19" s="43"/>
      <c r="E19" s="43"/>
      <c r="F19" s="45"/>
      <c r="G19" s="49"/>
      <c r="H19" s="47"/>
      <c r="I19" s="43"/>
      <c r="J19" s="48"/>
      <c r="K19" s="48"/>
      <c r="L19" s="48"/>
      <c r="M19" s="48"/>
      <c r="N19" s="25" t="s">
        <v>11</v>
      </c>
    </row>
    <row r="20" spans="1:14" s="33" customFormat="1" ht="120.75" customHeight="1" hidden="1">
      <c r="A20" s="31" t="s">
        <v>6</v>
      </c>
      <c r="B20" s="34" t="s">
        <v>12</v>
      </c>
      <c r="C20" s="42"/>
      <c r="D20" s="43"/>
      <c r="E20" s="43"/>
      <c r="F20" s="45"/>
      <c r="G20" s="49"/>
      <c r="H20" s="47"/>
      <c r="I20" s="43"/>
      <c r="J20" s="48">
        <v>0</v>
      </c>
      <c r="K20" s="48"/>
      <c r="L20" s="48"/>
      <c r="M20" s="48"/>
      <c r="N20" s="32" t="s">
        <v>14</v>
      </c>
    </row>
    <row r="21" spans="1:14" ht="157.5" hidden="1">
      <c r="A21" s="11" t="s">
        <v>52</v>
      </c>
      <c r="B21" s="34" t="s">
        <v>8</v>
      </c>
      <c r="C21" s="42" t="s">
        <v>41</v>
      </c>
      <c r="D21" s="43" t="s">
        <v>55</v>
      </c>
      <c r="E21" s="43" t="s">
        <v>60</v>
      </c>
      <c r="F21" s="45" t="s">
        <v>46</v>
      </c>
      <c r="G21" s="49">
        <f>$G$3</f>
        <v>2</v>
      </c>
      <c r="H21" s="47">
        <v>7473</v>
      </c>
      <c r="I21" s="43" t="s">
        <v>53</v>
      </c>
      <c r="J21" s="48"/>
      <c r="K21" s="48"/>
      <c r="L21" s="48"/>
      <c r="M21" s="48"/>
      <c r="N21" s="25" t="s">
        <v>10</v>
      </c>
    </row>
    <row r="22" spans="1:14" ht="15.75" hidden="1">
      <c r="A22" s="11"/>
      <c r="B22" s="34" t="s">
        <v>9</v>
      </c>
      <c r="C22" s="42"/>
      <c r="D22" s="43"/>
      <c r="E22" s="43"/>
      <c r="F22" s="45"/>
      <c r="G22" s="49"/>
      <c r="H22" s="47"/>
      <c r="I22" s="43"/>
      <c r="J22" s="48">
        <f>J16+J21</f>
        <v>0</v>
      </c>
      <c r="K22" s="48">
        <f>K16+K21</f>
        <v>0</v>
      </c>
      <c r="L22" s="48">
        <f>L16+L21</f>
        <v>0</v>
      </c>
      <c r="M22" s="48">
        <f>SUM(J22:L22)</f>
        <v>0</v>
      </c>
      <c r="N22" s="25"/>
    </row>
    <row r="23" spans="1:15" ht="15.75">
      <c r="A23" s="2"/>
      <c r="B23" s="4" t="s">
        <v>65</v>
      </c>
      <c r="C23" s="4"/>
      <c r="D23" s="4"/>
      <c r="E23" s="4"/>
      <c r="F23" s="23"/>
      <c r="G23" s="21"/>
      <c r="H23" s="22"/>
      <c r="I23" s="4"/>
      <c r="J23" s="12">
        <f>J11</f>
        <v>2600</v>
      </c>
      <c r="K23" s="12">
        <f>K11</f>
        <v>1030</v>
      </c>
      <c r="L23" s="12">
        <f>L11</f>
        <v>530</v>
      </c>
      <c r="M23" s="12">
        <f>M11</f>
        <v>3710</v>
      </c>
      <c r="N23" s="4"/>
      <c r="O23" s="16"/>
    </row>
    <row r="24" spans="1:14" ht="15.75">
      <c r="A24" s="2"/>
      <c r="B24" s="4" t="s">
        <v>43</v>
      </c>
      <c r="C24" s="4"/>
      <c r="D24" s="4"/>
      <c r="E24" s="4"/>
      <c r="F24" s="23"/>
      <c r="G24" s="21"/>
      <c r="H24" s="22"/>
      <c r="I24" s="4"/>
      <c r="J24" s="12"/>
      <c r="K24" s="12"/>
      <c r="L24" s="30"/>
      <c r="M24" s="12"/>
      <c r="N24" s="4"/>
    </row>
    <row r="25" spans="1:15" ht="15.75">
      <c r="A25" s="2"/>
      <c r="B25" s="4" t="s">
        <v>1</v>
      </c>
      <c r="C25" s="4"/>
      <c r="D25" s="4"/>
      <c r="E25" s="4"/>
      <c r="F25" s="23"/>
      <c r="G25" s="21"/>
      <c r="H25" s="22"/>
      <c r="I25" s="4"/>
      <c r="J25" s="12"/>
      <c r="K25" s="12"/>
      <c r="L25" s="12"/>
      <c r="M25" s="12"/>
      <c r="N25" s="4"/>
      <c r="O25" s="16"/>
    </row>
    <row r="26" spans="1:15" ht="15.75">
      <c r="A26" s="2"/>
      <c r="B26" s="4" t="s">
        <v>0</v>
      </c>
      <c r="C26" s="4"/>
      <c r="D26" s="4"/>
      <c r="E26" s="4"/>
      <c r="F26" s="23"/>
      <c r="G26" s="21"/>
      <c r="H26" s="22"/>
      <c r="I26" s="4"/>
      <c r="J26" s="12"/>
      <c r="K26" s="12"/>
      <c r="L26" s="12"/>
      <c r="M26" s="12"/>
      <c r="N26" s="4"/>
      <c r="O26" s="16"/>
    </row>
    <row r="27" spans="1:15" ht="15.75">
      <c r="A27" s="2"/>
      <c r="B27" s="4" t="s">
        <v>61</v>
      </c>
      <c r="C27" s="4"/>
      <c r="D27" s="4"/>
      <c r="E27" s="4"/>
      <c r="F27" s="23"/>
      <c r="G27" s="21"/>
      <c r="H27" s="22"/>
      <c r="I27" s="4"/>
      <c r="J27" s="12">
        <f>J23</f>
        <v>2600</v>
      </c>
      <c r="K27" s="12">
        <f>K23</f>
        <v>1030</v>
      </c>
      <c r="L27" s="12">
        <f>L23</f>
        <v>530</v>
      </c>
      <c r="M27" s="12">
        <f>M23</f>
        <v>3710</v>
      </c>
      <c r="N27" s="4"/>
      <c r="O27" s="16"/>
    </row>
    <row r="31" spans="10:13" ht="15.75">
      <c r="J31" s="16"/>
      <c r="K31" s="16"/>
      <c r="L31" s="16"/>
      <c r="M31" s="16"/>
    </row>
    <row r="32" spans="10:15" ht="15.75">
      <c r="J32" s="16"/>
      <c r="K32" s="16"/>
      <c r="L32" s="16"/>
      <c r="M32" s="16"/>
      <c r="O32" s="16"/>
    </row>
  </sheetData>
  <sheetProtection/>
  <mergeCells count="13">
    <mergeCell ref="F5:H5"/>
    <mergeCell ref="B6:M6"/>
    <mergeCell ref="B7:M7"/>
    <mergeCell ref="B12:M12"/>
    <mergeCell ref="B15:M15"/>
    <mergeCell ref="K1:N1"/>
    <mergeCell ref="A2:N2"/>
    <mergeCell ref="A4:A5"/>
    <mergeCell ref="B4:B5"/>
    <mergeCell ref="C4:C5"/>
    <mergeCell ref="D4:I4"/>
    <mergeCell ref="J4:M4"/>
    <mergeCell ref="N4:N5"/>
  </mergeCells>
  <printOptions/>
  <pageMargins left="0.35433070866141736" right="0.2362204724409449" top="0.4330708661417323" bottom="0.3937007874015748" header="0.3937007874015748" footer="0.31496062992125984"/>
  <pageSetup fitToHeight="17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0"/>
  <sheetViews>
    <sheetView zoomScaleSheetLayoutView="70" zoomScalePageLayoutView="0" workbookViewId="0" topLeftCell="A1">
      <selection activeCell="K8" sqref="K8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8.25390625" style="17" customWidth="1"/>
    <col min="4" max="5" width="9.125" style="17" customWidth="1"/>
    <col min="6" max="6" width="4.25390625" style="17" customWidth="1"/>
    <col min="7" max="7" width="5.625" style="17" customWidth="1"/>
    <col min="8" max="8" width="6.625" style="17" customWidth="1"/>
    <col min="9" max="9" width="9.125" style="17" customWidth="1"/>
    <col min="10" max="10" width="13.625" style="17" customWidth="1"/>
    <col min="11" max="11" width="14.125" style="17" customWidth="1"/>
    <col min="12" max="12" width="14.625" style="17" customWidth="1"/>
    <col min="13" max="13" width="15.125" style="17" customWidth="1"/>
    <col min="14" max="14" width="26.25390625" style="17" customWidth="1"/>
    <col min="15" max="15" width="10.375" style="17" bestFit="1" customWidth="1"/>
    <col min="16" max="16384" width="9.125" style="17" customWidth="1"/>
  </cols>
  <sheetData>
    <row r="1" spans="5:15" ht="96.75" customHeight="1">
      <c r="E1" s="9"/>
      <c r="F1" s="9"/>
      <c r="G1" s="9"/>
      <c r="H1" s="9"/>
      <c r="I1" s="9"/>
      <c r="K1" s="91" t="s">
        <v>172</v>
      </c>
      <c r="L1" s="91"/>
      <c r="M1" s="91"/>
      <c r="N1" s="91"/>
      <c r="O1" s="9"/>
    </row>
    <row r="2" spans="1:14" ht="39" customHeight="1">
      <c r="A2" s="77" t="s">
        <v>165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5:8" ht="15.75">
      <c r="E3" s="8"/>
      <c r="F3" s="7" t="s">
        <v>46</v>
      </c>
      <c r="G3" s="8">
        <v>2</v>
      </c>
      <c r="H3" s="8"/>
    </row>
    <row r="4" spans="1:14" ht="18" customHeight="1">
      <c r="A4" s="72" t="s">
        <v>17</v>
      </c>
      <c r="B4" s="78" t="s">
        <v>18</v>
      </c>
      <c r="C4" s="80" t="s">
        <v>19</v>
      </c>
      <c r="D4" s="81" t="s">
        <v>20</v>
      </c>
      <c r="E4" s="82"/>
      <c r="F4" s="82"/>
      <c r="G4" s="82"/>
      <c r="H4" s="82"/>
      <c r="I4" s="83"/>
      <c r="J4" s="81" t="s">
        <v>21</v>
      </c>
      <c r="K4" s="82"/>
      <c r="L4" s="82"/>
      <c r="M4" s="83"/>
      <c r="N4" s="80" t="s">
        <v>22</v>
      </c>
    </row>
    <row r="5" spans="1:14" ht="83.25" customHeight="1">
      <c r="A5" s="72"/>
      <c r="B5" s="79"/>
      <c r="C5" s="80"/>
      <c r="D5" s="15" t="s">
        <v>123</v>
      </c>
      <c r="E5" s="15" t="s">
        <v>124</v>
      </c>
      <c r="F5" s="81" t="s">
        <v>121</v>
      </c>
      <c r="G5" s="82"/>
      <c r="H5" s="83"/>
      <c r="I5" s="15" t="s">
        <v>122</v>
      </c>
      <c r="J5" s="15" t="s">
        <v>23</v>
      </c>
      <c r="K5" s="15" t="s">
        <v>24</v>
      </c>
      <c r="L5" s="15" t="s">
        <v>25</v>
      </c>
      <c r="M5" s="15" t="s">
        <v>45</v>
      </c>
      <c r="N5" s="80"/>
    </row>
    <row r="6" spans="1:14" ht="24" customHeight="1">
      <c r="A6" s="2"/>
      <c r="B6" s="69" t="s">
        <v>167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15"/>
    </row>
    <row r="7" spans="1:14" ht="19.5" customHeight="1">
      <c r="A7" s="2" t="s">
        <v>26</v>
      </c>
      <c r="B7" s="69" t="s">
        <v>168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15"/>
    </row>
    <row r="8" spans="1:14" ht="47.25">
      <c r="A8" s="2" t="s">
        <v>47</v>
      </c>
      <c r="B8" s="5"/>
      <c r="C8" s="3" t="s">
        <v>103</v>
      </c>
      <c r="D8" s="2" t="s">
        <v>106</v>
      </c>
      <c r="E8" s="2" t="s">
        <v>166</v>
      </c>
      <c r="F8" s="23" t="s">
        <v>125</v>
      </c>
      <c r="G8" s="37" t="s">
        <v>169</v>
      </c>
      <c r="H8" s="22" t="s">
        <v>170</v>
      </c>
      <c r="I8" s="2" t="s">
        <v>151</v>
      </c>
      <c r="J8" s="12">
        <v>45.6</v>
      </c>
      <c r="K8" s="12">
        <v>45.625</v>
      </c>
      <c r="L8" s="12"/>
      <c r="M8" s="12">
        <f>SUM(J8:L8)</f>
        <v>91.225</v>
      </c>
      <c r="N8" s="4" t="s">
        <v>171</v>
      </c>
    </row>
    <row r="9" spans="1:15" ht="15.75">
      <c r="A9" s="2"/>
      <c r="B9" s="34" t="s">
        <v>28</v>
      </c>
      <c r="C9" s="42"/>
      <c r="D9" s="34"/>
      <c r="E9" s="34"/>
      <c r="F9" s="45"/>
      <c r="G9" s="49"/>
      <c r="H9" s="50"/>
      <c r="I9" s="34"/>
      <c r="J9" s="48">
        <f>SUM(J8:J8)</f>
        <v>45.6</v>
      </c>
      <c r="K9" s="48">
        <f>SUM(K8:K8)</f>
        <v>45.625</v>
      </c>
      <c r="L9" s="48">
        <f>SUM(L8:L8)</f>
        <v>0</v>
      </c>
      <c r="M9" s="48">
        <f>SUM(M8:M8)</f>
        <v>91.225</v>
      </c>
      <c r="N9" s="3"/>
      <c r="O9" s="16"/>
    </row>
    <row r="10" spans="1:14" ht="15.75" customHeight="1" hidden="1">
      <c r="A10" s="2" t="s">
        <v>32</v>
      </c>
      <c r="B10" s="88" t="s">
        <v>33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  <c r="N10" s="3"/>
    </row>
    <row r="11" spans="1:14" ht="150.75" customHeight="1" hidden="1">
      <c r="A11" s="2" t="s">
        <v>34</v>
      </c>
      <c r="B11" s="34" t="s">
        <v>57</v>
      </c>
      <c r="C11" s="42" t="s">
        <v>35</v>
      </c>
      <c r="D11" s="44" t="s">
        <v>56</v>
      </c>
      <c r="E11" s="44" t="s">
        <v>58</v>
      </c>
      <c r="F11" s="45" t="str">
        <f>$F$3</f>
        <v>08</v>
      </c>
      <c r="G11" s="46" t="s">
        <v>48</v>
      </c>
      <c r="H11" s="47">
        <v>7472</v>
      </c>
      <c r="I11" s="44" t="s">
        <v>53</v>
      </c>
      <c r="J11" s="48"/>
      <c r="K11" s="48"/>
      <c r="L11" s="48"/>
      <c r="M11" s="48"/>
      <c r="N11" s="3" t="s">
        <v>36</v>
      </c>
    </row>
    <row r="12" spans="1:15" ht="15.75" hidden="1">
      <c r="A12" s="2"/>
      <c r="B12" s="34" t="s">
        <v>37</v>
      </c>
      <c r="C12" s="42"/>
      <c r="D12" s="34"/>
      <c r="E12" s="34"/>
      <c r="F12" s="45"/>
      <c r="G12" s="49"/>
      <c r="H12" s="50"/>
      <c r="I12" s="34"/>
      <c r="J12" s="48">
        <f>SUM(J11)</f>
        <v>0</v>
      </c>
      <c r="K12" s="48">
        <f>SUM(K11)</f>
        <v>0</v>
      </c>
      <c r="L12" s="48">
        <f>SUM(L11)</f>
        <v>0</v>
      </c>
      <c r="M12" s="48">
        <f>SUM(M11)</f>
        <v>0</v>
      </c>
      <c r="N12" s="3"/>
      <c r="O12" s="16"/>
    </row>
    <row r="13" spans="1:14" ht="15.75" customHeight="1" hidden="1">
      <c r="A13" s="2" t="s">
        <v>38</v>
      </c>
      <c r="B13" s="88" t="s">
        <v>39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  <c r="N13" s="4"/>
    </row>
    <row r="14" spans="1:14" ht="94.5" hidden="1">
      <c r="A14" s="2" t="s">
        <v>40</v>
      </c>
      <c r="B14" s="42" t="s">
        <v>59</v>
      </c>
      <c r="C14" s="42" t="s">
        <v>41</v>
      </c>
      <c r="D14" s="43" t="s">
        <v>55</v>
      </c>
      <c r="E14" s="43" t="s">
        <v>60</v>
      </c>
      <c r="F14" s="45" t="s">
        <v>46</v>
      </c>
      <c r="G14" s="49">
        <f>$G$3</f>
        <v>2</v>
      </c>
      <c r="H14" s="47">
        <v>2165</v>
      </c>
      <c r="I14" s="43" t="s">
        <v>44</v>
      </c>
      <c r="J14" s="48"/>
      <c r="K14" s="48"/>
      <c r="L14" s="48"/>
      <c r="M14" s="48"/>
      <c r="N14" s="25"/>
    </row>
    <row r="15" spans="1:14" ht="195" hidden="1">
      <c r="A15" s="2" t="s">
        <v>3</v>
      </c>
      <c r="B15" s="34" t="s">
        <v>2</v>
      </c>
      <c r="C15" s="42"/>
      <c r="D15" s="43"/>
      <c r="E15" s="43"/>
      <c r="F15" s="45"/>
      <c r="G15" s="49"/>
      <c r="H15" s="47"/>
      <c r="I15" s="43"/>
      <c r="J15" s="48"/>
      <c r="K15" s="48"/>
      <c r="L15" s="48"/>
      <c r="M15" s="48"/>
      <c r="N15" s="25" t="s">
        <v>50</v>
      </c>
    </row>
    <row r="16" spans="1:14" ht="131.25" customHeight="1" hidden="1">
      <c r="A16" s="11" t="s">
        <v>4</v>
      </c>
      <c r="B16" s="34" t="s">
        <v>13</v>
      </c>
      <c r="C16" s="42"/>
      <c r="D16" s="43"/>
      <c r="E16" s="43"/>
      <c r="F16" s="45"/>
      <c r="G16" s="49"/>
      <c r="H16" s="47"/>
      <c r="I16" s="43"/>
      <c r="J16" s="48"/>
      <c r="K16" s="48"/>
      <c r="L16" s="48"/>
      <c r="M16" s="48"/>
      <c r="N16" s="25" t="s">
        <v>51</v>
      </c>
    </row>
    <row r="17" spans="1:14" ht="182.25" customHeight="1" hidden="1">
      <c r="A17" s="11" t="s">
        <v>5</v>
      </c>
      <c r="B17" s="34" t="s">
        <v>7</v>
      </c>
      <c r="C17" s="42"/>
      <c r="D17" s="43"/>
      <c r="E17" s="43"/>
      <c r="F17" s="45"/>
      <c r="G17" s="49"/>
      <c r="H17" s="47"/>
      <c r="I17" s="43"/>
      <c r="J17" s="48"/>
      <c r="K17" s="48"/>
      <c r="L17" s="48"/>
      <c r="M17" s="48"/>
      <c r="N17" s="25" t="s">
        <v>11</v>
      </c>
    </row>
    <row r="18" spans="1:14" s="33" customFormat="1" ht="120.75" customHeight="1" hidden="1">
      <c r="A18" s="31" t="s">
        <v>6</v>
      </c>
      <c r="B18" s="34" t="s">
        <v>12</v>
      </c>
      <c r="C18" s="42"/>
      <c r="D18" s="43"/>
      <c r="E18" s="43"/>
      <c r="F18" s="45"/>
      <c r="G18" s="49"/>
      <c r="H18" s="47"/>
      <c r="I18" s="43"/>
      <c r="J18" s="48">
        <v>0</v>
      </c>
      <c r="K18" s="48"/>
      <c r="L18" s="48"/>
      <c r="M18" s="48"/>
      <c r="N18" s="32" t="s">
        <v>14</v>
      </c>
    </row>
    <row r="19" spans="1:14" ht="157.5" hidden="1">
      <c r="A19" s="11" t="s">
        <v>52</v>
      </c>
      <c r="B19" s="34" t="s">
        <v>8</v>
      </c>
      <c r="C19" s="42" t="s">
        <v>41</v>
      </c>
      <c r="D19" s="43" t="s">
        <v>55</v>
      </c>
      <c r="E19" s="43" t="s">
        <v>60</v>
      </c>
      <c r="F19" s="45" t="s">
        <v>46</v>
      </c>
      <c r="G19" s="49">
        <f>$G$3</f>
        <v>2</v>
      </c>
      <c r="H19" s="47">
        <v>7473</v>
      </c>
      <c r="I19" s="43" t="s">
        <v>53</v>
      </c>
      <c r="J19" s="48"/>
      <c r="K19" s="48"/>
      <c r="L19" s="48"/>
      <c r="M19" s="48"/>
      <c r="N19" s="25" t="s">
        <v>10</v>
      </c>
    </row>
    <row r="20" spans="1:14" ht="15.75" hidden="1">
      <c r="A20" s="11"/>
      <c r="B20" s="34" t="s">
        <v>9</v>
      </c>
      <c r="C20" s="42"/>
      <c r="D20" s="43"/>
      <c r="E20" s="43"/>
      <c r="F20" s="45"/>
      <c r="G20" s="49"/>
      <c r="H20" s="47"/>
      <c r="I20" s="43"/>
      <c r="J20" s="48">
        <f>J14+J19</f>
        <v>0</v>
      </c>
      <c r="K20" s="48">
        <f>K14+K19</f>
        <v>0</v>
      </c>
      <c r="L20" s="48">
        <f>L14+L19</f>
        <v>0</v>
      </c>
      <c r="M20" s="48">
        <f>SUM(J20:L20)</f>
        <v>0</v>
      </c>
      <c r="N20" s="25"/>
    </row>
    <row r="21" spans="1:15" ht="15.75">
      <c r="A21" s="2"/>
      <c r="B21" s="4" t="s">
        <v>65</v>
      </c>
      <c r="C21" s="4"/>
      <c r="D21" s="4"/>
      <c r="E21" s="4"/>
      <c r="F21" s="23"/>
      <c r="G21" s="21"/>
      <c r="H21" s="22"/>
      <c r="I21" s="4"/>
      <c r="J21" s="12">
        <f>J9</f>
        <v>45.6</v>
      </c>
      <c r="K21" s="12">
        <f>K9</f>
        <v>45.625</v>
      </c>
      <c r="L21" s="12">
        <f>L9</f>
        <v>0</v>
      </c>
      <c r="M21" s="12">
        <f>M9</f>
        <v>91.225</v>
      </c>
      <c r="N21" s="4"/>
      <c r="O21" s="16"/>
    </row>
    <row r="22" spans="1:14" ht="15.75">
      <c r="A22" s="2"/>
      <c r="B22" s="4" t="s">
        <v>43</v>
      </c>
      <c r="C22" s="4"/>
      <c r="D22" s="4"/>
      <c r="E22" s="4"/>
      <c r="F22" s="23"/>
      <c r="G22" s="21"/>
      <c r="H22" s="22"/>
      <c r="I22" s="4"/>
      <c r="J22" s="12"/>
      <c r="K22" s="12"/>
      <c r="L22" s="30"/>
      <c r="M22" s="12"/>
      <c r="N22" s="4"/>
    </row>
    <row r="23" spans="1:15" ht="15.75">
      <c r="A23" s="2"/>
      <c r="B23" s="4" t="s">
        <v>1</v>
      </c>
      <c r="C23" s="4"/>
      <c r="D23" s="4"/>
      <c r="E23" s="4"/>
      <c r="F23" s="23"/>
      <c r="G23" s="21"/>
      <c r="H23" s="22"/>
      <c r="I23" s="4"/>
      <c r="J23" s="12"/>
      <c r="K23" s="12"/>
      <c r="L23" s="12"/>
      <c r="M23" s="12"/>
      <c r="N23" s="4"/>
      <c r="O23" s="16"/>
    </row>
    <row r="24" spans="1:15" ht="15.75">
      <c r="A24" s="2"/>
      <c r="B24" s="4" t="s">
        <v>0</v>
      </c>
      <c r="C24" s="4"/>
      <c r="D24" s="4"/>
      <c r="E24" s="4"/>
      <c r="F24" s="23"/>
      <c r="G24" s="21"/>
      <c r="H24" s="22"/>
      <c r="I24" s="4"/>
      <c r="J24" s="12"/>
      <c r="K24" s="12"/>
      <c r="L24" s="12"/>
      <c r="M24" s="12"/>
      <c r="N24" s="4"/>
      <c r="O24" s="16"/>
    </row>
    <row r="25" spans="1:15" ht="15.75">
      <c r="A25" s="2"/>
      <c r="B25" s="4" t="s">
        <v>61</v>
      </c>
      <c r="C25" s="4"/>
      <c r="D25" s="4"/>
      <c r="E25" s="4"/>
      <c r="F25" s="23"/>
      <c r="G25" s="21"/>
      <c r="H25" s="22"/>
      <c r="I25" s="4"/>
      <c r="J25" s="12">
        <f>J21</f>
        <v>45.6</v>
      </c>
      <c r="K25" s="12">
        <f>K21</f>
        <v>45.625</v>
      </c>
      <c r="L25" s="12">
        <f>L21</f>
        <v>0</v>
      </c>
      <c r="M25" s="12">
        <f>M21</f>
        <v>91.225</v>
      </c>
      <c r="N25" s="4"/>
      <c r="O25" s="16"/>
    </row>
    <row r="29" spans="10:13" ht="15.75">
      <c r="J29" s="16"/>
      <c r="K29" s="16"/>
      <c r="L29" s="16"/>
      <c r="M29" s="16"/>
    </row>
    <row r="30" spans="10:15" ht="15.75">
      <c r="J30" s="16"/>
      <c r="K30" s="16"/>
      <c r="L30" s="16"/>
      <c r="M30" s="16"/>
      <c r="O30" s="16"/>
    </row>
  </sheetData>
  <sheetProtection/>
  <mergeCells count="13">
    <mergeCell ref="B13:M13"/>
    <mergeCell ref="K1:N1"/>
    <mergeCell ref="A2:N2"/>
    <mergeCell ref="A4:A5"/>
    <mergeCell ref="B4:B5"/>
    <mergeCell ref="C4:C5"/>
    <mergeCell ref="D4:I4"/>
    <mergeCell ref="J4:M4"/>
    <mergeCell ref="N4:N5"/>
    <mergeCell ref="F5:H5"/>
    <mergeCell ref="B6:M6"/>
    <mergeCell ref="B7:M7"/>
    <mergeCell ref="B10:M10"/>
  </mergeCells>
  <printOptions/>
  <pageMargins left="0.35433070866141736" right="0.2362204724409449" top="0.4330708661417323" bottom="0.3937007874015748" header="0.3937007874015748" footer="0.31496062992125984"/>
  <pageSetup fitToHeight="17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0"/>
  <sheetViews>
    <sheetView zoomScaleSheetLayoutView="70" zoomScalePageLayoutView="0" workbookViewId="0" topLeftCell="A1">
      <selection activeCell="B1" sqref="B1"/>
    </sheetView>
  </sheetViews>
  <sheetFormatPr defaultColWidth="9.00390625" defaultRowHeight="12.75"/>
  <cols>
    <col min="1" max="1" width="7.75390625" style="20" customWidth="1"/>
    <col min="2" max="2" width="30.875" style="17" customWidth="1"/>
    <col min="3" max="3" width="18.25390625" style="17" customWidth="1"/>
    <col min="4" max="5" width="9.125" style="17" customWidth="1"/>
    <col min="6" max="6" width="4.25390625" style="17" customWidth="1"/>
    <col min="7" max="7" width="5.625" style="17" customWidth="1"/>
    <col min="8" max="8" width="6.625" style="17" customWidth="1"/>
    <col min="9" max="9" width="9.125" style="17" customWidth="1"/>
    <col min="10" max="10" width="13.625" style="17" customWidth="1"/>
    <col min="11" max="11" width="14.125" style="17" customWidth="1"/>
    <col min="12" max="12" width="14.625" style="17" customWidth="1"/>
    <col min="13" max="13" width="15.125" style="17" customWidth="1"/>
    <col min="14" max="14" width="26.25390625" style="17" customWidth="1"/>
    <col min="15" max="15" width="10.375" style="17" bestFit="1" customWidth="1"/>
    <col min="16" max="16384" width="9.125" style="17" customWidth="1"/>
  </cols>
  <sheetData>
    <row r="1" spans="5:15" ht="96.75" customHeight="1">
      <c r="E1" s="9"/>
      <c r="F1" s="9"/>
      <c r="G1" s="9"/>
      <c r="H1" s="9"/>
      <c r="I1" s="9"/>
      <c r="K1" s="91" t="s">
        <v>173</v>
      </c>
      <c r="L1" s="91"/>
      <c r="M1" s="91"/>
      <c r="N1" s="91"/>
      <c r="O1" s="9"/>
    </row>
    <row r="2" spans="1:14" ht="39" customHeight="1">
      <c r="A2" s="77" t="s">
        <v>174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5:8" ht="15.75">
      <c r="E3" s="8"/>
      <c r="F3" s="7" t="s">
        <v>46</v>
      </c>
      <c r="G3" s="8">
        <v>2</v>
      </c>
      <c r="H3" s="8"/>
    </row>
    <row r="4" spans="1:14" ht="18" customHeight="1">
      <c r="A4" s="72" t="s">
        <v>17</v>
      </c>
      <c r="B4" s="78" t="s">
        <v>18</v>
      </c>
      <c r="C4" s="80" t="s">
        <v>19</v>
      </c>
      <c r="D4" s="81" t="s">
        <v>20</v>
      </c>
      <c r="E4" s="82"/>
      <c r="F4" s="82"/>
      <c r="G4" s="82"/>
      <c r="H4" s="82"/>
      <c r="I4" s="83"/>
      <c r="J4" s="81" t="s">
        <v>21</v>
      </c>
      <c r="K4" s="82"/>
      <c r="L4" s="82"/>
      <c r="M4" s="83"/>
      <c r="N4" s="80" t="s">
        <v>22</v>
      </c>
    </row>
    <row r="5" spans="1:14" ht="83.25" customHeight="1">
      <c r="A5" s="72"/>
      <c r="B5" s="79"/>
      <c r="C5" s="80"/>
      <c r="D5" s="15" t="s">
        <v>123</v>
      </c>
      <c r="E5" s="15" t="s">
        <v>124</v>
      </c>
      <c r="F5" s="81" t="s">
        <v>121</v>
      </c>
      <c r="G5" s="82"/>
      <c r="H5" s="83"/>
      <c r="I5" s="15" t="s">
        <v>122</v>
      </c>
      <c r="J5" s="15" t="s">
        <v>23</v>
      </c>
      <c r="K5" s="15" t="s">
        <v>24</v>
      </c>
      <c r="L5" s="15" t="s">
        <v>25</v>
      </c>
      <c r="M5" s="15" t="s">
        <v>45</v>
      </c>
      <c r="N5" s="80"/>
    </row>
    <row r="6" spans="1:14" ht="32.25" customHeight="1">
      <c r="A6" s="2"/>
      <c r="B6" s="69" t="s">
        <v>185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15"/>
    </row>
    <row r="7" spans="1:14" ht="19.5" customHeight="1">
      <c r="A7" s="2" t="s">
        <v>26</v>
      </c>
      <c r="B7" s="69" t="s">
        <v>175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15"/>
    </row>
    <row r="8" spans="1:14" ht="110.25">
      <c r="A8" s="2" t="s">
        <v>47</v>
      </c>
      <c r="B8" s="5" t="s">
        <v>176</v>
      </c>
      <c r="C8" s="3" t="s">
        <v>103</v>
      </c>
      <c r="D8" s="2" t="s">
        <v>106</v>
      </c>
      <c r="E8" s="2" t="s">
        <v>186</v>
      </c>
      <c r="F8" s="23" t="s">
        <v>125</v>
      </c>
      <c r="G8" s="37" t="s">
        <v>189</v>
      </c>
      <c r="H8" s="22" t="s">
        <v>187</v>
      </c>
      <c r="I8" s="2" t="s">
        <v>188</v>
      </c>
      <c r="J8" s="12">
        <v>4696.5</v>
      </c>
      <c r="K8" s="12">
        <v>3500</v>
      </c>
      <c r="L8" s="12">
        <v>3500</v>
      </c>
      <c r="M8" s="12">
        <f>SUM(J8:L8)</f>
        <v>11696.5</v>
      </c>
      <c r="N8" s="4" t="s">
        <v>177</v>
      </c>
    </row>
    <row r="9" spans="1:15" ht="15.75">
      <c r="A9" s="2"/>
      <c r="B9" s="34" t="s">
        <v>28</v>
      </c>
      <c r="C9" s="42"/>
      <c r="D9" s="34"/>
      <c r="E9" s="34"/>
      <c r="F9" s="45"/>
      <c r="G9" s="49"/>
      <c r="H9" s="50"/>
      <c r="I9" s="34"/>
      <c r="J9" s="48">
        <f>SUM(J8:J8)</f>
        <v>4696.5</v>
      </c>
      <c r="K9" s="48">
        <f>SUM(K8:K8)</f>
        <v>3500</v>
      </c>
      <c r="L9" s="48">
        <f>SUM(L8:L8)</f>
        <v>3500</v>
      </c>
      <c r="M9" s="48">
        <f>SUM(M8:M8)</f>
        <v>11696.5</v>
      </c>
      <c r="N9" s="3"/>
      <c r="O9" s="16"/>
    </row>
    <row r="10" spans="1:14" ht="15.75" customHeight="1" hidden="1">
      <c r="A10" s="2" t="s">
        <v>32</v>
      </c>
      <c r="B10" s="88" t="s">
        <v>33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  <c r="N10" s="3"/>
    </row>
    <row r="11" spans="1:14" ht="150.75" customHeight="1" hidden="1">
      <c r="A11" s="2" t="s">
        <v>34</v>
      </c>
      <c r="B11" s="34" t="s">
        <v>57</v>
      </c>
      <c r="C11" s="42" t="s">
        <v>35</v>
      </c>
      <c r="D11" s="44" t="s">
        <v>56</v>
      </c>
      <c r="E11" s="44" t="s">
        <v>58</v>
      </c>
      <c r="F11" s="45" t="str">
        <f>$F$3</f>
        <v>08</v>
      </c>
      <c r="G11" s="46" t="s">
        <v>48</v>
      </c>
      <c r="H11" s="47">
        <v>7472</v>
      </c>
      <c r="I11" s="44" t="s">
        <v>53</v>
      </c>
      <c r="J11" s="48"/>
      <c r="K11" s="48"/>
      <c r="L11" s="48"/>
      <c r="M11" s="48"/>
      <c r="N11" s="3" t="s">
        <v>36</v>
      </c>
    </row>
    <row r="12" spans="1:15" ht="15.75" hidden="1">
      <c r="A12" s="2"/>
      <c r="B12" s="34" t="s">
        <v>37</v>
      </c>
      <c r="C12" s="42"/>
      <c r="D12" s="34"/>
      <c r="E12" s="34"/>
      <c r="F12" s="45"/>
      <c r="G12" s="49"/>
      <c r="H12" s="50"/>
      <c r="I12" s="34"/>
      <c r="J12" s="48">
        <f>SUM(J11)</f>
        <v>0</v>
      </c>
      <c r="K12" s="48">
        <f>SUM(K11)</f>
        <v>0</v>
      </c>
      <c r="L12" s="48">
        <f>SUM(L11)</f>
        <v>0</v>
      </c>
      <c r="M12" s="48">
        <f>SUM(M11)</f>
        <v>0</v>
      </c>
      <c r="N12" s="3"/>
      <c r="O12" s="16"/>
    </row>
    <row r="13" spans="1:14" ht="15.75" customHeight="1" hidden="1">
      <c r="A13" s="2" t="s">
        <v>38</v>
      </c>
      <c r="B13" s="88" t="s">
        <v>39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  <c r="N13" s="4"/>
    </row>
    <row r="14" spans="1:14" ht="94.5" hidden="1">
      <c r="A14" s="2" t="s">
        <v>40</v>
      </c>
      <c r="B14" s="42" t="s">
        <v>59</v>
      </c>
      <c r="C14" s="42" t="s">
        <v>41</v>
      </c>
      <c r="D14" s="43" t="s">
        <v>55</v>
      </c>
      <c r="E14" s="43" t="s">
        <v>60</v>
      </c>
      <c r="F14" s="45" t="s">
        <v>46</v>
      </c>
      <c r="G14" s="49">
        <f>$G$3</f>
        <v>2</v>
      </c>
      <c r="H14" s="47">
        <v>2165</v>
      </c>
      <c r="I14" s="43" t="s">
        <v>44</v>
      </c>
      <c r="J14" s="48"/>
      <c r="K14" s="48"/>
      <c r="L14" s="48"/>
      <c r="M14" s="48"/>
      <c r="N14" s="25"/>
    </row>
    <row r="15" spans="1:14" ht="195" hidden="1">
      <c r="A15" s="2" t="s">
        <v>3</v>
      </c>
      <c r="B15" s="34" t="s">
        <v>2</v>
      </c>
      <c r="C15" s="42"/>
      <c r="D15" s="43"/>
      <c r="E15" s="43"/>
      <c r="F15" s="45"/>
      <c r="G15" s="49"/>
      <c r="H15" s="47"/>
      <c r="I15" s="43"/>
      <c r="J15" s="48"/>
      <c r="K15" s="48"/>
      <c r="L15" s="48"/>
      <c r="M15" s="48"/>
      <c r="N15" s="25" t="s">
        <v>50</v>
      </c>
    </row>
    <row r="16" spans="1:14" ht="131.25" customHeight="1" hidden="1">
      <c r="A16" s="11" t="s">
        <v>4</v>
      </c>
      <c r="B16" s="34" t="s">
        <v>13</v>
      </c>
      <c r="C16" s="42"/>
      <c r="D16" s="43"/>
      <c r="E16" s="43"/>
      <c r="F16" s="45"/>
      <c r="G16" s="49"/>
      <c r="H16" s="47"/>
      <c r="I16" s="43"/>
      <c r="J16" s="48"/>
      <c r="K16" s="48"/>
      <c r="L16" s="48"/>
      <c r="M16" s="48"/>
      <c r="N16" s="25" t="s">
        <v>51</v>
      </c>
    </row>
    <row r="17" spans="1:14" ht="182.25" customHeight="1" hidden="1">
      <c r="A17" s="11" t="s">
        <v>5</v>
      </c>
      <c r="B17" s="34" t="s">
        <v>7</v>
      </c>
      <c r="C17" s="42"/>
      <c r="D17" s="43"/>
      <c r="E17" s="43"/>
      <c r="F17" s="45"/>
      <c r="G17" s="49"/>
      <c r="H17" s="47"/>
      <c r="I17" s="43"/>
      <c r="J17" s="48"/>
      <c r="K17" s="48"/>
      <c r="L17" s="48"/>
      <c r="M17" s="48"/>
      <c r="N17" s="25" t="s">
        <v>11</v>
      </c>
    </row>
    <row r="18" spans="1:14" s="33" customFormat="1" ht="120.75" customHeight="1" hidden="1">
      <c r="A18" s="31" t="s">
        <v>6</v>
      </c>
      <c r="B18" s="34" t="s">
        <v>12</v>
      </c>
      <c r="C18" s="42"/>
      <c r="D18" s="43"/>
      <c r="E18" s="43"/>
      <c r="F18" s="45"/>
      <c r="G18" s="49"/>
      <c r="H18" s="47"/>
      <c r="I18" s="43"/>
      <c r="J18" s="48">
        <v>0</v>
      </c>
      <c r="K18" s="48"/>
      <c r="L18" s="48"/>
      <c r="M18" s="48"/>
      <c r="N18" s="32" t="s">
        <v>14</v>
      </c>
    </row>
    <row r="19" spans="1:14" ht="157.5" hidden="1">
      <c r="A19" s="11" t="s">
        <v>52</v>
      </c>
      <c r="B19" s="34" t="s">
        <v>8</v>
      </c>
      <c r="C19" s="42" t="s">
        <v>41</v>
      </c>
      <c r="D19" s="43" t="s">
        <v>55</v>
      </c>
      <c r="E19" s="43" t="s">
        <v>60</v>
      </c>
      <c r="F19" s="45" t="s">
        <v>46</v>
      </c>
      <c r="G19" s="49">
        <f>$G$3</f>
        <v>2</v>
      </c>
      <c r="H19" s="47">
        <v>7473</v>
      </c>
      <c r="I19" s="43" t="s">
        <v>53</v>
      </c>
      <c r="J19" s="48"/>
      <c r="K19" s="48"/>
      <c r="L19" s="48"/>
      <c r="M19" s="48"/>
      <c r="N19" s="25" t="s">
        <v>10</v>
      </c>
    </row>
    <row r="20" spans="1:14" ht="15.75" hidden="1">
      <c r="A20" s="11"/>
      <c r="B20" s="34" t="s">
        <v>9</v>
      </c>
      <c r="C20" s="42"/>
      <c r="D20" s="43"/>
      <c r="E20" s="43"/>
      <c r="F20" s="45"/>
      <c r="G20" s="49"/>
      <c r="H20" s="47"/>
      <c r="I20" s="43"/>
      <c r="J20" s="48">
        <f>J14+J19</f>
        <v>0</v>
      </c>
      <c r="K20" s="48">
        <f>K14+K19</f>
        <v>0</v>
      </c>
      <c r="L20" s="48">
        <f>L14+L19</f>
        <v>0</v>
      </c>
      <c r="M20" s="48">
        <f>SUM(J20:L20)</f>
        <v>0</v>
      </c>
      <c r="N20" s="25"/>
    </row>
    <row r="21" spans="1:15" ht="15.75">
      <c r="A21" s="2"/>
      <c r="B21" s="4" t="s">
        <v>65</v>
      </c>
      <c r="C21" s="4"/>
      <c r="D21" s="4"/>
      <c r="E21" s="4"/>
      <c r="F21" s="23"/>
      <c r="G21" s="21"/>
      <c r="H21" s="22"/>
      <c r="I21" s="4"/>
      <c r="J21" s="12">
        <f>J9</f>
        <v>4696.5</v>
      </c>
      <c r="K21" s="12">
        <f>K9</f>
        <v>3500</v>
      </c>
      <c r="L21" s="12">
        <f>L9</f>
        <v>3500</v>
      </c>
      <c r="M21" s="12">
        <f>M9</f>
        <v>11696.5</v>
      </c>
      <c r="N21" s="4"/>
      <c r="O21" s="16"/>
    </row>
    <row r="22" spans="1:14" ht="15.75">
      <c r="A22" s="2"/>
      <c r="B22" s="4" t="s">
        <v>43</v>
      </c>
      <c r="C22" s="4"/>
      <c r="D22" s="4"/>
      <c r="E22" s="4"/>
      <c r="F22" s="23"/>
      <c r="G22" s="21"/>
      <c r="H22" s="22"/>
      <c r="I22" s="4"/>
      <c r="J22" s="12"/>
      <c r="K22" s="12"/>
      <c r="L22" s="30"/>
      <c r="M22" s="12"/>
      <c r="N22" s="4"/>
    </row>
    <row r="23" spans="1:15" ht="15.75">
      <c r="A23" s="2"/>
      <c r="B23" s="4" t="s">
        <v>1</v>
      </c>
      <c r="C23" s="4"/>
      <c r="D23" s="4"/>
      <c r="E23" s="4"/>
      <c r="F23" s="23"/>
      <c r="G23" s="21"/>
      <c r="H23" s="22"/>
      <c r="I23" s="4"/>
      <c r="J23" s="12"/>
      <c r="K23" s="12"/>
      <c r="L23" s="12"/>
      <c r="M23" s="12"/>
      <c r="N23" s="4"/>
      <c r="O23" s="16"/>
    </row>
    <row r="24" spans="1:15" ht="15.75">
      <c r="A24" s="2"/>
      <c r="B24" s="4" t="s">
        <v>0</v>
      </c>
      <c r="C24" s="4"/>
      <c r="D24" s="4"/>
      <c r="E24" s="4"/>
      <c r="F24" s="23"/>
      <c r="G24" s="21"/>
      <c r="H24" s="22"/>
      <c r="I24" s="4"/>
      <c r="J24" s="12"/>
      <c r="K24" s="12"/>
      <c r="L24" s="12"/>
      <c r="M24" s="12"/>
      <c r="N24" s="4"/>
      <c r="O24" s="16"/>
    </row>
    <row r="25" spans="1:15" ht="15.75">
      <c r="A25" s="2"/>
      <c r="B25" s="4" t="s">
        <v>61</v>
      </c>
      <c r="C25" s="4"/>
      <c r="D25" s="4"/>
      <c r="E25" s="4"/>
      <c r="F25" s="23"/>
      <c r="G25" s="21"/>
      <c r="H25" s="22"/>
      <c r="I25" s="4"/>
      <c r="J25" s="12">
        <f>J21</f>
        <v>4696.5</v>
      </c>
      <c r="K25" s="12">
        <f>K21</f>
        <v>3500</v>
      </c>
      <c r="L25" s="12">
        <f>L21</f>
        <v>3500</v>
      </c>
      <c r="M25" s="12">
        <f>M21</f>
        <v>11696.5</v>
      </c>
      <c r="N25" s="4"/>
      <c r="O25" s="16"/>
    </row>
    <row r="29" spans="10:13" ht="15.75">
      <c r="J29" s="16"/>
      <c r="K29" s="16"/>
      <c r="L29" s="16"/>
      <c r="M29" s="16"/>
    </row>
    <row r="30" spans="10:15" ht="15.75">
      <c r="J30" s="16"/>
      <c r="K30" s="16"/>
      <c r="L30" s="16"/>
      <c r="M30" s="16"/>
      <c r="O30" s="16"/>
    </row>
  </sheetData>
  <sheetProtection/>
  <mergeCells count="13">
    <mergeCell ref="J4:M4"/>
    <mergeCell ref="N4:N5"/>
    <mergeCell ref="F5:H5"/>
    <mergeCell ref="B6:M6"/>
    <mergeCell ref="B7:M7"/>
    <mergeCell ref="B10:M10"/>
    <mergeCell ref="B13:M13"/>
    <mergeCell ref="K1:N1"/>
    <mergeCell ref="A2:N2"/>
    <mergeCell ref="A4:A5"/>
    <mergeCell ref="B4:B5"/>
    <mergeCell ref="C4:C5"/>
    <mergeCell ref="D4:I4"/>
  </mergeCells>
  <printOptions/>
  <pageMargins left="0.35433070866141736" right="0.2362204724409449" top="0.4330708661417323" bottom="0.3937007874015748" header="0.3937007874015748" footer="0.31496062992125984"/>
  <pageSetup fitToHeight="17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Admin</cp:lastModifiedBy>
  <cp:lastPrinted>2014-03-12T11:00:36Z</cp:lastPrinted>
  <dcterms:created xsi:type="dcterms:W3CDTF">2013-07-29T03:10:57Z</dcterms:created>
  <dcterms:modified xsi:type="dcterms:W3CDTF">2014-03-12T11:00:45Z</dcterms:modified>
  <cp:category/>
  <cp:version/>
  <cp:contentType/>
  <cp:contentStatus/>
</cp:coreProperties>
</file>