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tabRatio="851" activeTab="1"/>
  </bookViews>
  <sheets>
    <sheet name="прил №2 к МП" sheetId="1" r:id="rId1"/>
    <sheet name="прил №3 к МП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'прил №3 к МП'!$A$5:$J$34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'прил №2 к МП'!$4:$5</definedName>
    <definedName name="_xlnm.Print_Titles" localSheetId="1">'прил №3 к МП'!$4:$5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'прил №2 к МП'!$A$1:$M$39</definedName>
    <definedName name="_xlnm.Print_Area" localSheetId="1">'прил №3 к МП'!$A$1:$G$67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<sst xmlns="http://schemas.openxmlformats.org/spreadsheetml/2006/main" count="275" uniqueCount="64">
  <si>
    <t xml:space="preserve">Всего </t>
  </si>
  <si>
    <t>в том числе :</t>
  </si>
  <si>
    <t>федеральный бюджет</t>
  </si>
  <si>
    <t>краевой бюджет</t>
  </si>
  <si>
    <t>юридические лица</t>
  </si>
  <si>
    <t>Итого на  
2014-2016 годы</t>
  </si>
  <si>
    <t>Оценка расходов (тыс. руб.), годы</t>
  </si>
  <si>
    <t>Наименование  государственной программы, государственной подпрограммы</t>
  </si>
  <si>
    <t xml:space="preserve">Статус </t>
  </si>
  <si>
    <t>внебюджетные источники</t>
  </si>
  <si>
    <t>федеральные</t>
  </si>
  <si>
    <t>Ответственный исполнитель, 
соисполнители</t>
  </si>
  <si>
    <t>Наименование  программы, подпрограммы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</si>
  <si>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</si>
  <si>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</si>
  <si>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</si>
  <si>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</si>
  <si>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</si>
  <si>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</si>
  <si>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</si>
  <si>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</si>
  <si>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министерство строительства и архитектуры Красноярского края</t>
  </si>
  <si>
    <t>министерство транспорта Красноярского края</t>
  </si>
  <si>
    <t>министерство энергетики и жилищно-коммунального хозяйства Красноярского края</t>
  </si>
  <si>
    <t>министерство спорта, туризма и молодежной политики Красноярского края</t>
  </si>
  <si>
    <t>130</t>
  </si>
  <si>
    <t xml:space="preserve">Т.В. Веселина 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</si>
  <si>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</si>
  <si>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</si>
  <si>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</si>
  <si>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</si>
  <si>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</si>
  <si>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</si>
  <si>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164</t>
  </si>
  <si>
    <t>архивное агентство Красноярского края</t>
  </si>
  <si>
    <t>170</t>
  </si>
  <si>
    <t>510</t>
  </si>
  <si>
    <t>711</t>
  </si>
  <si>
    <t>Подпрограмма 1</t>
  </si>
  <si>
    <t>всего расходные обязательства по подпрограмме</t>
  </si>
  <si>
    <t>Подпрограмма 2</t>
  </si>
  <si>
    <t>Подпрограмма 3</t>
  </si>
  <si>
    <t>Муниципальная программа</t>
  </si>
  <si>
    <t>местный бюджет</t>
  </si>
  <si>
    <t>Жилищное хозяйство</t>
  </si>
  <si>
    <t>Подпрограмма 4</t>
  </si>
  <si>
    <t>Благоустройство территории Октябрьского сельсовета</t>
  </si>
  <si>
    <t>Администрация Октябрьского сельсовета</t>
  </si>
  <si>
    <t>Защита населения и территории Октябрьского сельсовета от чрезвычайных ситуаций природного и техногенного характера</t>
  </si>
  <si>
    <t>Развитие физической культуры и спорта на территории Октябрьского сельсовета</t>
  </si>
  <si>
    <t>913</t>
  </si>
  <si>
    <t xml:space="preserve">Защита населения и территории Октябрьского сельсовета от чрезвычайных ситуаций природного и техногенного характера
</t>
  </si>
  <si>
    <t>Приложение № 2
к муниципальной  программе Октябрьского сельсовета
«Октябрьский хуторок» на 2014-2016 годы</t>
  </si>
  <si>
    <t>Информация о распределении планируемых расходов  
по отдельным мероприятиям программы, подпрограммам муниципальной программы Октябрьского сельсовета «Октябрьский хуторок»</t>
  </si>
  <si>
    <t>Октябрьский хуторок</t>
  </si>
  <si>
    <t>Приложение № 3
к муниципальной программе Октябрьского сельсовета
«Октябрьский хуторок» на 2014-2016 годы</t>
  </si>
  <si>
    <t>Информация о ресурсном обеспечении и прогнозной оценке расходов на реализацию целей 
муниципальной  программы Октябрьского сельсовета «Октябрьский хуторок» с учетом источников финансирования, 
в том числе по уровням бюджетной системы</t>
  </si>
  <si>
    <t>Подпрограмма 5</t>
  </si>
  <si>
    <t>Коммунальное хозяйство на территории Октябрьского сельсовета</t>
  </si>
  <si>
    <t>Подпрограмма 6</t>
  </si>
  <si>
    <t xml:space="preserve">"Молодежь Приангарья" </t>
  </si>
  <si>
    <t>Подпрограмма 7</t>
  </si>
  <si>
    <t>Культурное наследие</t>
  </si>
  <si>
    <t>Молодежь Приангарья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</si>
</sst>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3" borderId="0" xfId="0" applyFont="1" applyFill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&#1073;&#1102;&#1076;&#1078;&#1077;&#1090;%202008%20&#1085;&#1072;%20entirenetwork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9"/>
  <sheetViews>
    <sheetView view="pageBreakPreview" zoomScale="95" zoomScaleSheetLayoutView="95" zoomScalePageLayoutView="0" workbookViewId="0" topLeftCell="A1">
      <selection activeCell="M7" sqref="M7"/>
    </sheetView>
  </sheetViews>
  <sheetFormatPr defaultColWidth="9.00390625" defaultRowHeight="12.75" outlineLevelCol="1"/>
  <cols>
    <col min="1" max="1" width="18.375" style="4" customWidth="1"/>
    <col min="2" max="2" width="23.125" style="4" customWidth="1"/>
    <col min="3" max="3" width="24.75390625" style="4" customWidth="1"/>
    <col min="4" max="4" width="8.00390625" style="4" customWidth="1"/>
    <col min="5" max="5" width="7.125" style="4" customWidth="1"/>
    <col min="6" max="6" width="3.25390625" style="4" customWidth="1"/>
    <col min="7" max="7" width="3.00390625" style="4" customWidth="1"/>
    <col min="8" max="8" width="5.875" style="4" customWidth="1"/>
    <col min="9" max="9" width="7.625" style="4" customWidth="1"/>
    <col min="10" max="10" width="16.25390625" style="4" bestFit="1" customWidth="1"/>
    <col min="11" max="12" width="16.125" style="4" bestFit="1" customWidth="1"/>
    <col min="13" max="13" width="17.375" style="4" customWidth="1"/>
    <col min="14" max="14" width="8.875" style="4" customWidth="1"/>
    <col min="15" max="15" width="16.25390625" style="4" hidden="1" customWidth="1" outlineLevel="1"/>
    <col min="16" max="17" width="16.125" style="4" hidden="1" customWidth="1" outlineLevel="1"/>
    <col min="18" max="18" width="0" style="4" hidden="1" customWidth="1" outlineLevel="1"/>
    <col min="19" max="19" width="9.125" style="4" customWidth="1" collapsed="1"/>
    <col min="20" max="20" width="13.875" style="4" bestFit="1" customWidth="1"/>
    <col min="21" max="16384" width="9.125" style="4" customWidth="1"/>
  </cols>
  <sheetData>
    <row r="1" spans="1:13" ht="57" customHeight="1">
      <c r="A1" s="14"/>
      <c r="B1" s="14"/>
      <c r="C1" s="14"/>
      <c r="D1" s="14"/>
      <c r="E1" s="14"/>
      <c r="F1" s="14"/>
      <c r="G1" s="14"/>
      <c r="H1" s="14"/>
      <c r="I1" s="21" t="s">
        <v>52</v>
      </c>
      <c r="J1" s="21"/>
      <c r="K1" s="21"/>
      <c r="L1" s="21"/>
      <c r="M1" s="21"/>
    </row>
    <row r="2" spans="1:13" ht="36" customHeight="1">
      <c r="A2" s="22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15.75">
      <c r="A3" s="11"/>
      <c r="B3" s="11"/>
      <c r="C3" s="11"/>
      <c r="D3" s="11"/>
      <c r="E3" s="11"/>
      <c r="F3" s="12">
        <v>8</v>
      </c>
      <c r="G3" s="11"/>
      <c r="H3" s="11"/>
      <c r="I3" s="11"/>
      <c r="J3" s="11"/>
      <c r="K3" s="11"/>
      <c r="L3" s="11"/>
      <c r="M3" s="11"/>
      <c r="O3" s="4">
        <f>3273967.4+28000</f>
        <v>3301967.4</v>
      </c>
      <c r="P3" s="4">
        <v>3307058.1</v>
      </c>
      <c r="Q3" s="4">
        <v>2895283.8</v>
      </c>
    </row>
    <row r="4" spans="1:17" ht="34.5" customHeight="1">
      <c r="A4" s="23" t="s">
        <v>27</v>
      </c>
      <c r="B4" s="23" t="s">
        <v>12</v>
      </c>
      <c r="C4" s="23" t="s">
        <v>28</v>
      </c>
      <c r="D4" s="23" t="s">
        <v>29</v>
      </c>
      <c r="E4" s="23"/>
      <c r="F4" s="23"/>
      <c r="G4" s="23"/>
      <c r="H4" s="23"/>
      <c r="I4" s="23"/>
      <c r="J4" s="23" t="s">
        <v>13</v>
      </c>
      <c r="K4" s="23"/>
      <c r="L4" s="23"/>
      <c r="M4" s="23"/>
      <c r="O4" s="5">
        <f>J6</f>
        <v>9885.6</v>
      </c>
      <c r="P4" s="5">
        <f>K6</f>
        <v>9613.2</v>
      </c>
      <c r="Q4" s="5">
        <f>L6</f>
        <v>9017.6</v>
      </c>
    </row>
    <row r="5" spans="1:17" ht="39" customHeight="1">
      <c r="A5" s="23"/>
      <c r="B5" s="23"/>
      <c r="C5" s="23"/>
      <c r="D5" s="6" t="s">
        <v>14</v>
      </c>
      <c r="E5" s="6" t="s">
        <v>15</v>
      </c>
      <c r="F5" s="16" t="s">
        <v>16</v>
      </c>
      <c r="G5" s="17"/>
      <c r="H5" s="18"/>
      <c r="I5" s="6" t="s">
        <v>17</v>
      </c>
      <c r="J5" s="6" t="s">
        <v>18</v>
      </c>
      <c r="K5" s="6" t="s">
        <v>19</v>
      </c>
      <c r="L5" s="6" t="s">
        <v>20</v>
      </c>
      <c r="M5" s="6" t="s">
        <v>5</v>
      </c>
      <c r="O5" s="5">
        <f>O3-O4</f>
        <v>3292081.8</v>
      </c>
      <c r="P5" s="5">
        <f>P3-P4</f>
        <v>3297444.9</v>
      </c>
      <c r="Q5" s="5">
        <f>Q3-Q4</f>
        <v>2886266.1999999997</v>
      </c>
    </row>
    <row r="6" spans="1:20" ht="47.25">
      <c r="A6" s="15" t="s">
        <v>42</v>
      </c>
      <c r="B6" s="20" t="s">
        <v>54</v>
      </c>
      <c r="C6" s="2" t="s">
        <v>30</v>
      </c>
      <c r="D6" s="6" t="s">
        <v>31</v>
      </c>
      <c r="E6" s="6" t="s">
        <v>31</v>
      </c>
      <c r="F6" s="16" t="s">
        <v>31</v>
      </c>
      <c r="G6" s="17"/>
      <c r="H6" s="18"/>
      <c r="I6" s="6" t="s">
        <v>31</v>
      </c>
      <c r="J6" s="3">
        <f>J8</f>
        <v>9885.6</v>
      </c>
      <c r="K6" s="3">
        <f>K8</f>
        <v>9613.2</v>
      </c>
      <c r="L6" s="3">
        <f>L8</f>
        <v>9017.6</v>
      </c>
      <c r="M6" s="3">
        <f>J6+K6+L6</f>
        <v>28516.4</v>
      </c>
      <c r="T6" s="5"/>
    </row>
    <row r="7" spans="1:17" ht="15.75">
      <c r="A7" s="15"/>
      <c r="B7" s="20"/>
      <c r="C7" s="2" t="s">
        <v>32</v>
      </c>
      <c r="D7" s="6"/>
      <c r="E7" s="6" t="s">
        <v>31</v>
      </c>
      <c r="F7" s="16" t="s">
        <v>31</v>
      </c>
      <c r="G7" s="17"/>
      <c r="H7" s="18"/>
      <c r="I7" s="6" t="s">
        <v>31</v>
      </c>
      <c r="J7" s="3"/>
      <c r="K7" s="3"/>
      <c r="L7" s="3"/>
      <c r="M7" s="3">
        <f aca="true" t="shared" si="0" ref="M7:M15">SUM(J7:L7)</f>
        <v>0</v>
      </c>
      <c r="O7" s="5">
        <v>2809386.2</v>
      </c>
      <c r="P7" s="5">
        <v>2813055.3</v>
      </c>
      <c r="Q7" s="5">
        <v>2810976</v>
      </c>
    </row>
    <row r="8" spans="1:17" ht="47.25">
      <c r="A8" s="15"/>
      <c r="B8" s="20"/>
      <c r="C8" s="2" t="s">
        <v>47</v>
      </c>
      <c r="D8" s="1" t="s">
        <v>50</v>
      </c>
      <c r="E8" s="6" t="s">
        <v>31</v>
      </c>
      <c r="F8" s="16" t="s">
        <v>31</v>
      </c>
      <c r="G8" s="17"/>
      <c r="H8" s="18"/>
      <c r="I8" s="6" t="s">
        <v>31</v>
      </c>
      <c r="J8" s="3">
        <f>J16+J20+J27+J30+J31+J34+J37</f>
        <v>9885.6</v>
      </c>
      <c r="K8" s="3">
        <f>K16+K20+K27+K30+K31+K34+K37</f>
        <v>9613.2</v>
      </c>
      <c r="L8" s="3">
        <f>L16+L20+L27+L30+L31+L34+L37</f>
        <v>9017.6</v>
      </c>
      <c r="M8" s="3">
        <f>J8+K8+L8</f>
        <v>28516.4</v>
      </c>
      <c r="O8" s="5">
        <f>J8-'[13]ПП3'!J85-'[13]ПП3'!J98-'[13]ПП3'!J99</f>
        <v>-138.29999999999973</v>
      </c>
      <c r="P8" s="5">
        <f>K8-'[13]ПП3'!K85-'[13]ПП3'!K98-'[13]ПП3'!K99</f>
        <v>-452.7999999999993</v>
      </c>
      <c r="Q8" s="5">
        <f>L8-'[13]ПП3'!L85-'[13]ПП3'!L98-'[13]ПП3'!L99</f>
        <v>-1048.3999999999996</v>
      </c>
    </row>
    <row r="9" spans="1:18" ht="63" hidden="1">
      <c r="A9" s="15"/>
      <c r="B9" s="20"/>
      <c r="C9" s="2" t="s">
        <v>21</v>
      </c>
      <c r="D9" s="1" t="s">
        <v>25</v>
      </c>
      <c r="E9" s="6" t="s">
        <v>31</v>
      </c>
      <c r="F9" s="16" t="s">
        <v>31</v>
      </c>
      <c r="G9" s="17"/>
      <c r="H9" s="18"/>
      <c r="I9" s="6" t="s">
        <v>31</v>
      </c>
      <c r="J9" s="3"/>
      <c r="K9" s="3"/>
      <c r="L9" s="3"/>
      <c r="M9" s="3">
        <f t="shared" si="0"/>
        <v>0</v>
      </c>
      <c r="O9" s="5">
        <f>O8-O7</f>
        <v>-2809524.5</v>
      </c>
      <c r="P9" s="5">
        <f>P8-P7</f>
        <v>-2813508.0999999996</v>
      </c>
      <c r="Q9" s="5">
        <f>Q8-Q7</f>
        <v>-2812024.4</v>
      </c>
      <c r="R9" s="4" t="s">
        <v>10</v>
      </c>
    </row>
    <row r="10" spans="1:15" ht="63" hidden="1">
      <c r="A10" s="15"/>
      <c r="B10" s="20"/>
      <c r="C10" s="2" t="s">
        <v>24</v>
      </c>
      <c r="D10" s="1" t="s">
        <v>33</v>
      </c>
      <c r="E10" s="6" t="s">
        <v>31</v>
      </c>
      <c r="F10" s="16" t="s">
        <v>31</v>
      </c>
      <c r="G10" s="17"/>
      <c r="H10" s="18"/>
      <c r="I10" s="6" t="s">
        <v>31</v>
      </c>
      <c r="J10" s="3" t="e">
        <f>J22</f>
        <v>#REF!</v>
      </c>
      <c r="K10" s="3" t="e">
        <f>K22</f>
        <v>#REF!</v>
      </c>
      <c r="L10" s="3" t="e">
        <f>L22</f>
        <v>#REF!</v>
      </c>
      <c r="M10" s="3" t="e">
        <f t="shared" si="0"/>
        <v>#REF!</v>
      </c>
      <c r="O10" s="5"/>
    </row>
    <row r="11" spans="1:13" ht="31.5" hidden="1">
      <c r="A11" s="15"/>
      <c r="B11" s="20"/>
      <c r="C11" s="2" t="s">
        <v>34</v>
      </c>
      <c r="D11" s="1" t="s">
        <v>35</v>
      </c>
      <c r="E11" s="6" t="s">
        <v>31</v>
      </c>
      <c r="F11" s="16" t="s">
        <v>31</v>
      </c>
      <c r="G11" s="17"/>
      <c r="H11" s="18"/>
      <c r="I11" s="6" t="s">
        <v>31</v>
      </c>
      <c r="J11" s="3"/>
      <c r="K11" s="3"/>
      <c r="L11" s="3"/>
      <c r="M11" s="3">
        <f t="shared" si="0"/>
        <v>0</v>
      </c>
    </row>
    <row r="12" spans="1:13" ht="78.75" hidden="1">
      <c r="A12" s="15"/>
      <c r="B12" s="20"/>
      <c r="C12" s="2" t="s">
        <v>23</v>
      </c>
      <c r="D12" s="1" t="s">
        <v>36</v>
      </c>
      <c r="E12" s="6" t="s">
        <v>31</v>
      </c>
      <c r="F12" s="16" t="s">
        <v>31</v>
      </c>
      <c r="G12" s="17"/>
      <c r="H12" s="18"/>
      <c r="I12" s="6" t="s">
        <v>31</v>
      </c>
      <c r="J12" s="3" t="e">
        <f aca="true" t="shared" si="1" ref="J12:L13">J23</f>
        <v>#REF!</v>
      </c>
      <c r="K12" s="3" t="e">
        <f t="shared" si="1"/>
        <v>#REF!</v>
      </c>
      <c r="L12" s="3" t="e">
        <f t="shared" si="1"/>
        <v>#REF!</v>
      </c>
      <c r="M12" s="3" t="e">
        <f t="shared" si="0"/>
        <v>#REF!</v>
      </c>
    </row>
    <row r="13" spans="1:13" ht="47.25" hidden="1">
      <c r="A13" s="15"/>
      <c r="B13" s="20"/>
      <c r="C13" s="2" t="s">
        <v>22</v>
      </c>
      <c r="D13" s="1" t="s">
        <v>37</v>
      </c>
      <c r="E13" s="6" t="s">
        <v>31</v>
      </c>
      <c r="F13" s="16" t="s">
        <v>31</v>
      </c>
      <c r="G13" s="17"/>
      <c r="H13" s="18"/>
      <c r="I13" s="6" t="s">
        <v>31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0"/>
        <v>0</v>
      </c>
    </row>
    <row r="14" spans="1:13" ht="47.25">
      <c r="A14" s="15" t="s">
        <v>38</v>
      </c>
      <c r="B14" s="19" t="s">
        <v>46</v>
      </c>
      <c r="C14" s="2" t="s">
        <v>39</v>
      </c>
      <c r="D14" s="6"/>
      <c r="E14" s="6" t="s">
        <v>31</v>
      </c>
      <c r="F14" s="16" t="s">
        <v>31</v>
      </c>
      <c r="G14" s="17"/>
      <c r="H14" s="18"/>
      <c r="I14" s="6" t="s">
        <v>31</v>
      </c>
      <c r="J14" s="3">
        <f>J16</f>
        <v>2710.9</v>
      </c>
      <c r="K14" s="3">
        <f>K16</f>
        <v>4050</v>
      </c>
      <c r="L14" s="3">
        <f>L16</f>
        <v>4050</v>
      </c>
      <c r="M14" s="3">
        <f>J14+K14+L14</f>
        <v>10810.9</v>
      </c>
    </row>
    <row r="15" spans="1:13" ht="15.75">
      <c r="A15" s="15"/>
      <c r="B15" s="19"/>
      <c r="C15" s="2" t="s">
        <v>32</v>
      </c>
      <c r="D15" s="6"/>
      <c r="E15" s="6" t="s">
        <v>31</v>
      </c>
      <c r="F15" s="16" t="s">
        <v>31</v>
      </c>
      <c r="G15" s="17"/>
      <c r="H15" s="18"/>
      <c r="I15" s="6" t="s">
        <v>31</v>
      </c>
      <c r="J15" s="3"/>
      <c r="K15" s="3"/>
      <c r="L15" s="3"/>
      <c r="M15" s="3">
        <f t="shared" si="0"/>
        <v>0</v>
      </c>
    </row>
    <row r="16" spans="1:13" ht="47.25">
      <c r="A16" s="15"/>
      <c r="B16" s="19"/>
      <c r="C16" s="2" t="s">
        <v>47</v>
      </c>
      <c r="D16" s="1" t="s">
        <v>50</v>
      </c>
      <c r="E16" s="6" t="s">
        <v>31</v>
      </c>
      <c r="F16" s="16" t="s">
        <v>31</v>
      </c>
      <c r="G16" s="17"/>
      <c r="H16" s="18"/>
      <c r="I16" s="6" t="s">
        <v>31</v>
      </c>
      <c r="J16" s="3">
        <v>2710.9</v>
      </c>
      <c r="K16" s="3">
        <v>4050</v>
      </c>
      <c r="L16" s="3">
        <v>4050</v>
      </c>
      <c r="M16" s="3">
        <f>J16+K16+L16</f>
        <v>10810.9</v>
      </c>
    </row>
    <row r="17" spans="1:13" ht="63" hidden="1">
      <c r="A17" s="15"/>
      <c r="B17" s="19"/>
      <c r="C17" s="2" t="s">
        <v>21</v>
      </c>
      <c r="D17" s="1" t="s">
        <v>25</v>
      </c>
      <c r="E17" s="6" t="s">
        <v>31</v>
      </c>
      <c r="F17" s="16" t="s">
        <v>31</v>
      </c>
      <c r="G17" s="17"/>
      <c r="H17" s="18"/>
      <c r="I17" s="6" t="s">
        <v>31</v>
      </c>
      <c r="J17" s="3"/>
      <c r="K17" s="3"/>
      <c r="L17" s="3"/>
      <c r="M17" s="3"/>
    </row>
    <row r="18" spans="1:13" ht="47.25">
      <c r="A18" s="15" t="s">
        <v>40</v>
      </c>
      <c r="B18" s="15" t="s">
        <v>48</v>
      </c>
      <c r="C18" s="2" t="s">
        <v>39</v>
      </c>
      <c r="D18" s="1"/>
      <c r="E18" s="6" t="s">
        <v>31</v>
      </c>
      <c r="F18" s="16" t="s">
        <v>31</v>
      </c>
      <c r="G18" s="17"/>
      <c r="H18" s="18"/>
      <c r="I18" s="6" t="s">
        <v>31</v>
      </c>
      <c r="J18" s="3">
        <f>J20</f>
        <v>170.1</v>
      </c>
      <c r="K18" s="3">
        <f>K20</f>
        <v>105.1</v>
      </c>
      <c r="L18" s="3">
        <f>L20</f>
        <v>105.1</v>
      </c>
      <c r="M18" s="3">
        <f>J18+K18+L18</f>
        <v>380.29999999999995</v>
      </c>
    </row>
    <row r="19" spans="1:13" ht="15.75">
      <c r="A19" s="15"/>
      <c r="B19" s="15"/>
      <c r="C19" s="2" t="s">
        <v>32</v>
      </c>
      <c r="D19" s="1"/>
      <c r="E19" s="6" t="s">
        <v>31</v>
      </c>
      <c r="F19" s="16" t="s">
        <v>31</v>
      </c>
      <c r="G19" s="17"/>
      <c r="H19" s="18"/>
      <c r="I19" s="6" t="s">
        <v>31</v>
      </c>
      <c r="J19" s="3"/>
      <c r="K19" s="3"/>
      <c r="L19" s="3"/>
      <c r="M19" s="3">
        <f aca="true" t="shared" si="2" ref="M19:M24">SUM(J19:L19)</f>
        <v>0</v>
      </c>
    </row>
    <row r="20" spans="1:13" ht="62.25" customHeight="1">
      <c r="A20" s="15"/>
      <c r="B20" s="15"/>
      <c r="C20" s="2" t="s">
        <v>47</v>
      </c>
      <c r="D20" s="1" t="s">
        <v>50</v>
      </c>
      <c r="E20" s="6" t="s">
        <v>31</v>
      </c>
      <c r="F20" s="16" t="s">
        <v>31</v>
      </c>
      <c r="G20" s="17"/>
      <c r="H20" s="18"/>
      <c r="I20" s="6" t="s">
        <v>31</v>
      </c>
      <c r="J20" s="3">
        <v>170.1</v>
      </c>
      <c r="K20" s="3">
        <v>105.1</v>
      </c>
      <c r="L20" s="3">
        <v>105.1</v>
      </c>
      <c r="M20" s="3">
        <f t="shared" si="2"/>
        <v>380.29999999999995</v>
      </c>
    </row>
    <row r="21" spans="1:13" ht="63" hidden="1">
      <c r="A21" s="15"/>
      <c r="B21" s="15"/>
      <c r="C21" s="2" t="s">
        <v>21</v>
      </c>
      <c r="D21" s="1" t="s">
        <v>25</v>
      </c>
      <c r="E21" s="6" t="s">
        <v>31</v>
      </c>
      <c r="F21" s="16" t="s">
        <v>31</v>
      </c>
      <c r="G21" s="17"/>
      <c r="H21" s="18"/>
      <c r="I21" s="6" t="s">
        <v>31</v>
      </c>
      <c r="J21" s="3"/>
      <c r="K21" s="3"/>
      <c r="L21" s="3"/>
      <c r="M21" s="3">
        <f t="shared" si="2"/>
        <v>0</v>
      </c>
    </row>
    <row r="22" spans="1:13" ht="63" hidden="1">
      <c r="A22" s="15"/>
      <c r="B22" s="15"/>
      <c r="C22" s="2" t="s">
        <v>24</v>
      </c>
      <c r="D22" s="1" t="s">
        <v>33</v>
      </c>
      <c r="E22" s="6" t="s">
        <v>31</v>
      </c>
      <c r="F22" s="16" t="s">
        <v>31</v>
      </c>
      <c r="G22" s="17"/>
      <c r="H22" s="18"/>
      <c r="I22" s="6" t="s">
        <v>31</v>
      </c>
      <c r="J22" s="3" t="e">
        <f>#REF!</f>
        <v>#REF!</v>
      </c>
      <c r="K22" s="3" t="e">
        <f>#REF!</f>
        <v>#REF!</v>
      </c>
      <c r="L22" s="3" t="e">
        <f>#REF!</f>
        <v>#REF!</v>
      </c>
      <c r="M22" s="3" t="e">
        <f t="shared" si="2"/>
        <v>#REF!</v>
      </c>
    </row>
    <row r="23" spans="1:13" ht="78.75" hidden="1">
      <c r="A23" s="15"/>
      <c r="B23" s="15"/>
      <c r="C23" s="2" t="s">
        <v>23</v>
      </c>
      <c r="D23" s="1" t="s">
        <v>36</v>
      </c>
      <c r="E23" s="6" t="s">
        <v>31</v>
      </c>
      <c r="F23" s="16" t="s">
        <v>31</v>
      </c>
      <c r="G23" s="17"/>
      <c r="H23" s="18"/>
      <c r="I23" s="6" t="s">
        <v>31</v>
      </c>
      <c r="J23" s="3" t="e">
        <f>#REF!</f>
        <v>#REF!</v>
      </c>
      <c r="K23" s="3" t="e">
        <f>#REF!</f>
        <v>#REF!</v>
      </c>
      <c r="L23" s="3" t="e">
        <f>#REF!</f>
        <v>#REF!</v>
      </c>
      <c r="M23" s="3" t="e">
        <f t="shared" si="2"/>
        <v>#REF!</v>
      </c>
    </row>
    <row r="24" spans="1:13" ht="47.25" hidden="1">
      <c r="A24" s="15"/>
      <c r="B24" s="15"/>
      <c r="C24" s="2" t="s">
        <v>22</v>
      </c>
      <c r="D24" s="1" t="s">
        <v>37</v>
      </c>
      <c r="E24" s="6" t="s">
        <v>31</v>
      </c>
      <c r="F24" s="16" t="s">
        <v>31</v>
      </c>
      <c r="G24" s="17"/>
      <c r="H24" s="18"/>
      <c r="I24" s="6" t="s">
        <v>31</v>
      </c>
      <c r="J24" s="3"/>
      <c r="K24" s="3"/>
      <c r="L24" s="3"/>
      <c r="M24" s="3">
        <f t="shared" si="2"/>
        <v>0</v>
      </c>
    </row>
    <row r="25" spans="1:13" ht="47.25">
      <c r="A25" s="15" t="s">
        <v>41</v>
      </c>
      <c r="B25" s="15" t="s">
        <v>44</v>
      </c>
      <c r="C25" s="2" t="s">
        <v>39</v>
      </c>
      <c r="D25" s="1"/>
      <c r="E25" s="6" t="s">
        <v>31</v>
      </c>
      <c r="F25" s="16" t="s">
        <v>31</v>
      </c>
      <c r="G25" s="17"/>
      <c r="H25" s="18"/>
      <c r="I25" s="6" t="s">
        <v>31</v>
      </c>
      <c r="J25" s="3">
        <f>J27</f>
        <v>700</v>
      </c>
      <c r="K25" s="3">
        <f>K27</f>
        <v>650</v>
      </c>
      <c r="L25" s="3">
        <f>L27</f>
        <v>600</v>
      </c>
      <c r="M25" s="3">
        <f>J25+K25+L25</f>
        <v>1950</v>
      </c>
    </row>
    <row r="26" spans="1:13" ht="15.75">
      <c r="A26" s="15"/>
      <c r="B26" s="15"/>
      <c r="C26" s="2" t="s">
        <v>32</v>
      </c>
      <c r="D26" s="1"/>
      <c r="E26" s="6" t="s">
        <v>31</v>
      </c>
      <c r="F26" s="16" t="s">
        <v>31</v>
      </c>
      <c r="G26" s="17"/>
      <c r="H26" s="18"/>
      <c r="I26" s="6" t="s">
        <v>31</v>
      </c>
      <c r="J26" s="3"/>
      <c r="K26" s="3"/>
      <c r="L26" s="3"/>
      <c r="M26" s="3">
        <f>SUM(J26:L26)</f>
        <v>0</v>
      </c>
    </row>
    <row r="27" spans="1:13" ht="47.25">
      <c r="A27" s="15"/>
      <c r="B27" s="15"/>
      <c r="C27" s="2" t="s">
        <v>47</v>
      </c>
      <c r="D27" s="1" t="s">
        <v>50</v>
      </c>
      <c r="E27" s="6" t="s">
        <v>31</v>
      </c>
      <c r="F27" s="16" t="s">
        <v>31</v>
      </c>
      <c r="G27" s="17"/>
      <c r="H27" s="18"/>
      <c r="I27" s="6" t="s">
        <v>31</v>
      </c>
      <c r="J27" s="3">
        <v>700</v>
      </c>
      <c r="K27" s="3">
        <v>650</v>
      </c>
      <c r="L27" s="3">
        <v>600</v>
      </c>
      <c r="M27" s="3">
        <f>J27+K27+L27</f>
        <v>1950</v>
      </c>
    </row>
    <row r="28" spans="1:13" s="7" customFormat="1" ht="49.5" customHeight="1">
      <c r="A28" s="15" t="s">
        <v>45</v>
      </c>
      <c r="B28" s="15" t="s">
        <v>49</v>
      </c>
      <c r="C28" s="2" t="s">
        <v>39</v>
      </c>
      <c r="D28" s="1"/>
      <c r="E28" s="6" t="s">
        <v>31</v>
      </c>
      <c r="F28" s="16" t="s">
        <v>31</v>
      </c>
      <c r="G28" s="17"/>
      <c r="H28" s="18"/>
      <c r="I28" s="6" t="s">
        <v>31</v>
      </c>
      <c r="J28" s="3">
        <f>J30</f>
        <v>219.7</v>
      </c>
      <c r="K28" s="3">
        <f>K30</f>
        <v>219.7</v>
      </c>
      <c r="L28" s="3">
        <f>L30</f>
        <v>219.7</v>
      </c>
      <c r="M28" s="3">
        <f>J28+K28+L28</f>
        <v>659.0999999999999</v>
      </c>
    </row>
    <row r="29" spans="1:13" s="8" customFormat="1" ht="20.25" customHeight="1">
      <c r="A29" s="15"/>
      <c r="B29" s="15"/>
      <c r="C29" s="2" t="s">
        <v>32</v>
      </c>
      <c r="D29" s="1"/>
      <c r="E29" s="6" t="s">
        <v>31</v>
      </c>
      <c r="F29" s="16" t="s">
        <v>31</v>
      </c>
      <c r="G29" s="17"/>
      <c r="H29" s="18"/>
      <c r="I29" s="6" t="s">
        <v>31</v>
      </c>
      <c r="J29" s="3"/>
      <c r="K29" s="3"/>
      <c r="L29" s="3"/>
      <c r="M29" s="3">
        <f>SUM(J29:L29)</f>
        <v>0</v>
      </c>
    </row>
    <row r="30" spans="1:13" ht="54.75" customHeight="1">
      <c r="A30" s="15"/>
      <c r="B30" s="15"/>
      <c r="C30" s="2" t="s">
        <v>47</v>
      </c>
      <c r="D30" s="1" t="s">
        <v>50</v>
      </c>
      <c r="E30" s="6" t="s">
        <v>31</v>
      </c>
      <c r="F30" s="16" t="s">
        <v>31</v>
      </c>
      <c r="G30" s="17"/>
      <c r="H30" s="18"/>
      <c r="I30" s="6" t="s">
        <v>31</v>
      </c>
      <c r="J30" s="3">
        <v>219.7</v>
      </c>
      <c r="K30" s="3">
        <v>219.7</v>
      </c>
      <c r="L30" s="3">
        <v>219.7</v>
      </c>
      <c r="M30" s="3">
        <f>J30+K30+L30</f>
        <v>659.0999999999999</v>
      </c>
    </row>
    <row r="31" spans="1:13" ht="50.25" customHeight="1">
      <c r="A31" s="15" t="s">
        <v>57</v>
      </c>
      <c r="B31" s="15" t="s">
        <v>58</v>
      </c>
      <c r="C31" s="2" t="s">
        <v>39</v>
      </c>
      <c r="D31" s="1"/>
      <c r="E31" s="6" t="s">
        <v>31</v>
      </c>
      <c r="F31" s="16" t="s">
        <v>31</v>
      </c>
      <c r="G31" s="17"/>
      <c r="H31" s="18"/>
      <c r="I31" s="6" t="s">
        <v>31</v>
      </c>
      <c r="J31" s="3">
        <f>J33</f>
        <v>1342.8</v>
      </c>
      <c r="K31" s="3">
        <f>K33</f>
        <v>1042.8</v>
      </c>
      <c r="L31" s="3">
        <f>L33</f>
        <v>542.8</v>
      </c>
      <c r="M31" s="3">
        <f>J31+K31+L31</f>
        <v>2928.3999999999996</v>
      </c>
    </row>
    <row r="32" spans="1:13" ht="15.75">
      <c r="A32" s="15"/>
      <c r="B32" s="15"/>
      <c r="C32" s="2" t="s">
        <v>32</v>
      </c>
      <c r="D32" s="1"/>
      <c r="E32" s="6" t="s">
        <v>31</v>
      </c>
      <c r="F32" s="16" t="s">
        <v>31</v>
      </c>
      <c r="G32" s="17"/>
      <c r="H32" s="18"/>
      <c r="I32" s="6" t="s">
        <v>31</v>
      </c>
      <c r="J32" s="3"/>
      <c r="K32" s="3"/>
      <c r="L32" s="3"/>
      <c r="M32" s="3">
        <f>SUM(J32:L32)</f>
        <v>0</v>
      </c>
    </row>
    <row r="33" spans="1:13" ht="51.75" customHeight="1">
      <c r="A33" s="15"/>
      <c r="B33" s="15"/>
      <c r="C33" s="2" t="s">
        <v>47</v>
      </c>
      <c r="D33" s="1" t="s">
        <v>50</v>
      </c>
      <c r="E33" s="6" t="s">
        <v>31</v>
      </c>
      <c r="F33" s="16" t="s">
        <v>31</v>
      </c>
      <c r="G33" s="17"/>
      <c r="H33" s="18"/>
      <c r="I33" s="6" t="s">
        <v>31</v>
      </c>
      <c r="J33" s="3">
        <v>1342.8</v>
      </c>
      <c r="K33" s="3">
        <v>1042.8</v>
      </c>
      <c r="L33" s="3">
        <v>542.8</v>
      </c>
      <c r="M33" s="3">
        <f>J33+K33+L33</f>
        <v>2928.3999999999996</v>
      </c>
    </row>
    <row r="34" spans="1:13" ht="47.25">
      <c r="A34" s="15" t="s">
        <v>59</v>
      </c>
      <c r="B34" s="15" t="s">
        <v>60</v>
      </c>
      <c r="C34" s="2" t="s">
        <v>39</v>
      </c>
      <c r="D34" s="1"/>
      <c r="E34" s="6" t="s">
        <v>31</v>
      </c>
      <c r="F34" s="16" t="s">
        <v>31</v>
      </c>
      <c r="G34" s="17"/>
      <c r="H34" s="18"/>
      <c r="I34" s="6" t="s">
        <v>31</v>
      </c>
      <c r="J34" s="3">
        <f>J36</f>
        <v>45.6</v>
      </c>
      <c r="K34" s="3">
        <f>K36</f>
        <v>45.6</v>
      </c>
      <c r="L34" s="3">
        <f>L36</f>
        <v>0</v>
      </c>
      <c r="M34" s="3">
        <f>J34+K34+L34</f>
        <v>91.2</v>
      </c>
    </row>
    <row r="35" spans="1:13" ht="15.75">
      <c r="A35" s="15"/>
      <c r="B35" s="15"/>
      <c r="C35" s="2" t="s">
        <v>32</v>
      </c>
      <c r="D35" s="1"/>
      <c r="E35" s="6" t="s">
        <v>31</v>
      </c>
      <c r="F35" s="16" t="s">
        <v>31</v>
      </c>
      <c r="G35" s="17"/>
      <c r="H35" s="18"/>
      <c r="I35" s="6" t="s">
        <v>31</v>
      </c>
      <c r="J35" s="3"/>
      <c r="K35" s="3"/>
      <c r="L35" s="3"/>
      <c r="M35" s="3">
        <f>SUM(J35:L35)</f>
        <v>0</v>
      </c>
    </row>
    <row r="36" spans="1:13" ht="47.25">
      <c r="A36" s="15"/>
      <c r="B36" s="15"/>
      <c r="C36" s="2" t="s">
        <v>47</v>
      </c>
      <c r="D36" s="1" t="s">
        <v>50</v>
      </c>
      <c r="E36" s="6" t="s">
        <v>31</v>
      </c>
      <c r="F36" s="16" t="s">
        <v>31</v>
      </c>
      <c r="G36" s="17"/>
      <c r="H36" s="18"/>
      <c r="I36" s="6" t="s">
        <v>31</v>
      </c>
      <c r="J36" s="3">
        <v>45.6</v>
      </c>
      <c r="K36" s="3">
        <v>45.6</v>
      </c>
      <c r="L36" s="3">
        <v>0</v>
      </c>
      <c r="M36" s="3">
        <f>J36+K36+L36</f>
        <v>91.2</v>
      </c>
    </row>
    <row r="37" spans="1:13" ht="47.25">
      <c r="A37" s="15" t="s">
        <v>61</v>
      </c>
      <c r="B37" s="15" t="s">
        <v>62</v>
      </c>
      <c r="C37" s="2" t="s">
        <v>39</v>
      </c>
      <c r="D37" s="1"/>
      <c r="E37" s="6" t="s">
        <v>31</v>
      </c>
      <c r="F37" s="16" t="s">
        <v>31</v>
      </c>
      <c r="G37" s="17"/>
      <c r="H37" s="18"/>
      <c r="I37" s="6" t="s">
        <v>31</v>
      </c>
      <c r="J37" s="3">
        <f>J39</f>
        <v>4696.5</v>
      </c>
      <c r="K37" s="3">
        <f>K39</f>
        <v>3500</v>
      </c>
      <c r="L37" s="3">
        <f>L39</f>
        <v>3500</v>
      </c>
      <c r="M37" s="3">
        <f>J37+K37+L37</f>
        <v>11696.5</v>
      </c>
    </row>
    <row r="38" spans="1:13" ht="15.75">
      <c r="A38" s="15"/>
      <c r="B38" s="15"/>
      <c r="C38" s="2" t="s">
        <v>32</v>
      </c>
      <c r="D38" s="1"/>
      <c r="E38" s="6" t="s">
        <v>31</v>
      </c>
      <c r="F38" s="16" t="s">
        <v>31</v>
      </c>
      <c r="G38" s="17"/>
      <c r="H38" s="18"/>
      <c r="I38" s="6" t="s">
        <v>31</v>
      </c>
      <c r="J38" s="3"/>
      <c r="K38" s="3"/>
      <c r="L38" s="3"/>
      <c r="M38" s="3">
        <f>SUM(J38:L38)</f>
        <v>0</v>
      </c>
    </row>
    <row r="39" spans="1:13" ht="47.25">
      <c r="A39" s="15"/>
      <c r="B39" s="15"/>
      <c r="C39" s="2" t="s">
        <v>47</v>
      </c>
      <c r="D39" s="1" t="s">
        <v>50</v>
      </c>
      <c r="E39" s="6" t="s">
        <v>31</v>
      </c>
      <c r="F39" s="16" t="s">
        <v>31</v>
      </c>
      <c r="G39" s="17"/>
      <c r="H39" s="18"/>
      <c r="I39" s="6" t="s">
        <v>31</v>
      </c>
      <c r="J39" s="3">
        <v>4696.5</v>
      </c>
      <c r="K39" s="3">
        <v>3500</v>
      </c>
      <c r="L39" s="3">
        <v>3500</v>
      </c>
      <c r="M39" s="3">
        <f>J39+K39+L39</f>
        <v>11696.5</v>
      </c>
    </row>
  </sheetData>
  <sheetProtection/>
  <mergeCells count="58">
    <mergeCell ref="I1:M1"/>
    <mergeCell ref="A2:M2"/>
    <mergeCell ref="A4:A5"/>
    <mergeCell ref="B4:B5"/>
    <mergeCell ref="C4:C5"/>
    <mergeCell ref="F10:H10"/>
    <mergeCell ref="D4:I4"/>
    <mergeCell ref="J4:M4"/>
    <mergeCell ref="F5:H5"/>
    <mergeCell ref="A6:A13"/>
    <mergeCell ref="F28:H28"/>
    <mergeCell ref="F29:H29"/>
    <mergeCell ref="F22:H22"/>
    <mergeCell ref="F23:H23"/>
    <mergeCell ref="A25:A27"/>
    <mergeCell ref="B25:B27"/>
    <mergeCell ref="F25:H25"/>
    <mergeCell ref="B6:B13"/>
    <mergeCell ref="F6:H6"/>
    <mergeCell ref="F7:H7"/>
    <mergeCell ref="F8:H8"/>
    <mergeCell ref="F9:H9"/>
    <mergeCell ref="F19:H19"/>
    <mergeCell ref="F11:H11"/>
    <mergeCell ref="F12:H12"/>
    <mergeCell ref="F13:H13"/>
    <mergeCell ref="A14:A17"/>
    <mergeCell ref="B14:B17"/>
    <mergeCell ref="F14:H14"/>
    <mergeCell ref="F15:H15"/>
    <mergeCell ref="F16:H16"/>
    <mergeCell ref="F17:H17"/>
    <mergeCell ref="F24:H24"/>
    <mergeCell ref="A18:A24"/>
    <mergeCell ref="B18:B24"/>
    <mergeCell ref="F18:H18"/>
    <mergeCell ref="F20:H20"/>
    <mergeCell ref="F21:H21"/>
    <mergeCell ref="A34:A36"/>
    <mergeCell ref="B34:B36"/>
    <mergeCell ref="F34:H34"/>
    <mergeCell ref="F35:H35"/>
    <mergeCell ref="F36:H36"/>
    <mergeCell ref="F26:H26"/>
    <mergeCell ref="F27:H27"/>
    <mergeCell ref="F30:H30"/>
    <mergeCell ref="A28:A30"/>
    <mergeCell ref="B28:B30"/>
    <mergeCell ref="A37:A39"/>
    <mergeCell ref="B37:B39"/>
    <mergeCell ref="F37:H37"/>
    <mergeCell ref="F38:H38"/>
    <mergeCell ref="F39:H39"/>
    <mergeCell ref="A31:A33"/>
    <mergeCell ref="B31:B33"/>
    <mergeCell ref="F31:H31"/>
    <mergeCell ref="F32:H32"/>
    <mergeCell ref="F33:H33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2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66"/>
  <sheetViews>
    <sheetView tabSelected="1" view="pageBreakPreview" zoomScale="90" zoomScaleSheetLayoutView="90" zoomScalePageLayoutView="0" workbookViewId="0" topLeftCell="A22">
      <selection activeCell="F17" sqref="F17"/>
    </sheetView>
  </sheetViews>
  <sheetFormatPr defaultColWidth="9.00390625" defaultRowHeight="12.75" outlineLevelRow="1"/>
  <cols>
    <col min="1" max="1" width="18.125" style="9" customWidth="1"/>
    <col min="2" max="2" width="22.375" style="9" customWidth="1"/>
    <col min="3" max="3" width="49.375" style="9" customWidth="1"/>
    <col min="4" max="4" width="16.25390625" style="9" bestFit="1" customWidth="1"/>
    <col min="5" max="6" width="16.125" style="9" bestFit="1" customWidth="1"/>
    <col min="7" max="7" width="16.875" style="9" customWidth="1"/>
    <col min="8" max="10" width="13.75390625" style="9" hidden="1" customWidth="1"/>
    <col min="11" max="11" width="0" style="9" hidden="1" customWidth="1"/>
    <col min="12" max="12" width="12.125" style="9" bestFit="1" customWidth="1"/>
    <col min="13" max="16384" width="9.125" style="9" customWidth="1"/>
  </cols>
  <sheetData>
    <row r="1" spans="1:7" ht="60" customHeight="1">
      <c r="A1" s="14"/>
      <c r="B1" s="14"/>
      <c r="C1" s="14"/>
      <c r="D1" s="21" t="s">
        <v>55</v>
      </c>
      <c r="E1" s="21"/>
      <c r="F1" s="21"/>
      <c r="G1" s="21"/>
    </row>
    <row r="2" spans="1:7" ht="60.75" customHeight="1">
      <c r="A2" s="22" t="s">
        <v>56</v>
      </c>
      <c r="B2" s="22"/>
      <c r="C2" s="22"/>
      <c r="D2" s="22"/>
      <c r="E2" s="22"/>
      <c r="F2" s="22"/>
      <c r="G2" s="22"/>
    </row>
    <row r="3" spans="1:7" ht="15.75">
      <c r="A3" s="11"/>
      <c r="B3" s="11"/>
      <c r="C3" s="11"/>
      <c r="D3" s="11"/>
      <c r="E3" s="11"/>
      <c r="F3" s="11"/>
      <c r="G3" s="11"/>
    </row>
    <row r="4" spans="1:7" ht="24.75" customHeight="1">
      <c r="A4" s="23" t="s">
        <v>8</v>
      </c>
      <c r="B4" s="23" t="s">
        <v>7</v>
      </c>
      <c r="C4" s="23" t="s">
        <v>11</v>
      </c>
      <c r="D4" s="23" t="s">
        <v>6</v>
      </c>
      <c r="E4" s="23"/>
      <c r="F4" s="23"/>
      <c r="G4" s="23"/>
    </row>
    <row r="5" spans="1:7" ht="57.75" customHeight="1">
      <c r="A5" s="23"/>
      <c r="B5" s="23"/>
      <c r="C5" s="23"/>
      <c r="D5" s="6" t="s">
        <v>18</v>
      </c>
      <c r="E5" s="6" t="s">
        <v>19</v>
      </c>
      <c r="F5" s="6" t="s">
        <v>20</v>
      </c>
      <c r="G5" s="6" t="s">
        <v>5</v>
      </c>
    </row>
    <row r="6" spans="1:12" ht="15.75" customHeight="1">
      <c r="A6" s="26" t="s">
        <v>42</v>
      </c>
      <c r="B6" s="28" t="s">
        <v>54</v>
      </c>
      <c r="C6" s="2" t="s">
        <v>0</v>
      </c>
      <c r="D6" s="3">
        <f>D11</f>
        <v>9885.6</v>
      </c>
      <c r="E6" s="3">
        <f>E11</f>
        <v>9613.2</v>
      </c>
      <c r="F6" s="3">
        <f>F11</f>
        <v>9017.6</v>
      </c>
      <c r="G6" s="3">
        <f>D6+E6+F6</f>
        <v>28516.4</v>
      </c>
      <c r="L6" s="10"/>
    </row>
    <row r="7" spans="1:7" ht="15.75">
      <c r="A7" s="27"/>
      <c r="B7" s="29"/>
      <c r="C7" s="2" t="s">
        <v>1</v>
      </c>
      <c r="D7" s="3"/>
      <c r="E7" s="3"/>
      <c r="F7" s="3"/>
      <c r="G7" s="3"/>
    </row>
    <row r="8" spans="1:7" ht="15.75" outlineLevel="1">
      <c r="A8" s="27"/>
      <c r="B8" s="29"/>
      <c r="C8" s="13" t="s">
        <v>2</v>
      </c>
      <c r="D8" s="3"/>
      <c r="E8" s="3"/>
      <c r="F8" s="3"/>
      <c r="G8" s="3"/>
    </row>
    <row r="9" spans="1:10" ht="15.75" outlineLevel="1">
      <c r="A9" s="27"/>
      <c r="B9" s="29"/>
      <c r="C9" s="13" t="s">
        <v>3</v>
      </c>
      <c r="D9" s="3"/>
      <c r="E9" s="3"/>
      <c r="F9" s="3"/>
      <c r="G9" s="3"/>
      <c r="H9" s="10"/>
      <c r="I9" s="10"/>
      <c r="J9" s="10"/>
    </row>
    <row r="10" spans="1:7" ht="15.75" outlineLevel="1">
      <c r="A10" s="27"/>
      <c r="B10" s="29"/>
      <c r="C10" s="13" t="s">
        <v>9</v>
      </c>
      <c r="D10" s="3">
        <v>0</v>
      </c>
      <c r="E10" s="3">
        <v>0</v>
      </c>
      <c r="F10" s="3">
        <v>0</v>
      </c>
      <c r="G10" s="3">
        <v>0</v>
      </c>
    </row>
    <row r="11" spans="1:7" ht="15.75" outlineLevel="1">
      <c r="A11" s="27"/>
      <c r="B11" s="29"/>
      <c r="C11" s="13" t="s">
        <v>43</v>
      </c>
      <c r="D11" s="3">
        <f>D18+D26+D33+D41+D43+D51+D59</f>
        <v>9885.6</v>
      </c>
      <c r="E11" s="3">
        <f>E18+E26+E33+E41+E43+E51+E59</f>
        <v>9613.2</v>
      </c>
      <c r="F11" s="3">
        <f>F18+F26+F33+F41+F43+F51+F59</f>
        <v>9017.6</v>
      </c>
      <c r="G11" s="3">
        <f>D11+E11+F11</f>
        <v>28516.4</v>
      </c>
    </row>
    <row r="12" spans="1:11" ht="15.75">
      <c r="A12" s="26" t="s">
        <v>38</v>
      </c>
      <c r="B12" s="30" t="s">
        <v>46</v>
      </c>
      <c r="C12" s="2" t="s">
        <v>0</v>
      </c>
      <c r="D12" s="3">
        <f>D14</f>
        <v>2710.9</v>
      </c>
      <c r="E12" s="3">
        <f aca="true" t="shared" si="0" ref="E12:K12">E14</f>
        <v>4050</v>
      </c>
      <c r="F12" s="3">
        <f t="shared" si="0"/>
        <v>4050</v>
      </c>
      <c r="G12" s="3">
        <f t="shared" si="0"/>
        <v>10810.9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</row>
    <row r="13" spans="1:7" ht="15.75">
      <c r="A13" s="27"/>
      <c r="B13" s="31"/>
      <c r="C13" s="2" t="s">
        <v>1</v>
      </c>
      <c r="D13" s="3"/>
      <c r="E13" s="3"/>
      <c r="F13" s="3"/>
      <c r="G13" s="3"/>
    </row>
    <row r="14" spans="1:7" ht="15.75">
      <c r="A14" s="27"/>
      <c r="B14" s="31"/>
      <c r="C14" s="2" t="s">
        <v>47</v>
      </c>
      <c r="D14" s="3">
        <f>D18</f>
        <v>2710.9</v>
      </c>
      <c r="E14" s="3">
        <f>E18</f>
        <v>4050</v>
      </c>
      <c r="F14" s="3">
        <f>F18</f>
        <v>4050</v>
      </c>
      <c r="G14" s="3">
        <f>G18</f>
        <v>10810.9</v>
      </c>
    </row>
    <row r="15" spans="1:7" ht="15.75">
      <c r="A15" s="27"/>
      <c r="B15" s="31"/>
      <c r="C15" s="13" t="s">
        <v>2</v>
      </c>
      <c r="D15" s="3"/>
      <c r="E15" s="3"/>
      <c r="F15" s="3">
        <v>0</v>
      </c>
      <c r="G15" s="3">
        <f>SUM(D15:F15)</f>
        <v>0</v>
      </c>
    </row>
    <row r="16" spans="1:7" ht="15.75">
      <c r="A16" s="27"/>
      <c r="B16" s="31"/>
      <c r="C16" s="13" t="s">
        <v>3</v>
      </c>
      <c r="D16" s="3"/>
      <c r="E16" s="3"/>
      <c r="F16" s="3">
        <v>0</v>
      </c>
      <c r="G16" s="3">
        <f>SUM(D16:F16)</f>
        <v>0</v>
      </c>
    </row>
    <row r="17" spans="1:7" ht="15.75">
      <c r="A17" s="27"/>
      <c r="B17" s="31"/>
      <c r="C17" s="13" t="s">
        <v>9</v>
      </c>
      <c r="D17" s="3"/>
      <c r="E17" s="3"/>
      <c r="F17" s="3"/>
      <c r="G17" s="3">
        <f>SUM(D17:F17)</f>
        <v>0</v>
      </c>
    </row>
    <row r="18" spans="1:7" ht="15.75">
      <c r="A18" s="27"/>
      <c r="B18" s="31"/>
      <c r="C18" s="13" t="s">
        <v>43</v>
      </c>
      <c r="D18" s="3">
        <v>2710.9</v>
      </c>
      <c r="E18" s="3">
        <v>4050</v>
      </c>
      <c r="F18" s="3">
        <v>4050</v>
      </c>
      <c r="G18" s="3">
        <f>D18+E18+F18</f>
        <v>10810.9</v>
      </c>
    </row>
    <row r="19" spans="1:7" ht="15.75">
      <c r="A19" s="27"/>
      <c r="B19" s="31"/>
      <c r="C19" s="13" t="s">
        <v>4</v>
      </c>
      <c r="D19" s="3">
        <v>0</v>
      </c>
      <c r="E19" s="3">
        <v>0</v>
      </c>
      <c r="F19" s="3">
        <v>0</v>
      </c>
      <c r="G19" s="3">
        <f>SUM(D19:F19)</f>
        <v>0</v>
      </c>
    </row>
    <row r="20" spans="1:7" ht="15.75" customHeight="1">
      <c r="A20" s="26" t="s">
        <v>40</v>
      </c>
      <c r="B20" s="26" t="s">
        <v>51</v>
      </c>
      <c r="C20" s="2" t="s">
        <v>0</v>
      </c>
      <c r="D20" s="3">
        <f>D22</f>
        <v>170.1</v>
      </c>
      <c r="E20" s="3">
        <f>E22</f>
        <v>105.1</v>
      </c>
      <c r="F20" s="3">
        <f>F22</f>
        <v>105.1</v>
      </c>
      <c r="G20" s="3">
        <f>G22</f>
        <v>380.29999999999995</v>
      </c>
    </row>
    <row r="21" spans="1:7" ht="15.75">
      <c r="A21" s="27"/>
      <c r="B21" s="27"/>
      <c r="C21" s="2" t="s">
        <v>1</v>
      </c>
      <c r="D21" s="3"/>
      <c r="E21" s="3"/>
      <c r="F21" s="3"/>
      <c r="G21" s="3"/>
    </row>
    <row r="22" spans="1:11" ht="15.75">
      <c r="A22" s="27"/>
      <c r="B22" s="27"/>
      <c r="C22" s="2" t="s">
        <v>47</v>
      </c>
      <c r="D22" s="3">
        <f>D26</f>
        <v>170.1</v>
      </c>
      <c r="E22" s="3">
        <f aca="true" t="shared" si="1" ref="E22:K22">E26</f>
        <v>105.1</v>
      </c>
      <c r="F22" s="3">
        <f t="shared" si="1"/>
        <v>105.1</v>
      </c>
      <c r="G22" s="3">
        <f t="shared" si="1"/>
        <v>380.29999999999995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</row>
    <row r="23" spans="1:7" ht="15.75">
      <c r="A23" s="27"/>
      <c r="B23" s="27"/>
      <c r="C23" s="13" t="s">
        <v>2</v>
      </c>
      <c r="D23" s="3">
        <v>0</v>
      </c>
      <c r="E23" s="3">
        <v>0</v>
      </c>
      <c r="F23" s="3">
        <v>0</v>
      </c>
      <c r="G23" s="3">
        <f>SUM(D23:F23)</f>
        <v>0</v>
      </c>
    </row>
    <row r="24" spans="1:7" ht="15.75">
      <c r="A24" s="27"/>
      <c r="B24" s="27"/>
      <c r="C24" s="13" t="s">
        <v>3</v>
      </c>
      <c r="D24" s="3">
        <v>0</v>
      </c>
      <c r="E24" s="3"/>
      <c r="F24" s="3"/>
      <c r="G24" s="3"/>
    </row>
    <row r="25" spans="1:7" ht="15.75">
      <c r="A25" s="27"/>
      <c r="B25" s="27"/>
      <c r="C25" s="13" t="s">
        <v>9</v>
      </c>
      <c r="D25" s="3">
        <v>0</v>
      </c>
      <c r="E25" s="3">
        <v>0</v>
      </c>
      <c r="F25" s="3">
        <v>0</v>
      </c>
      <c r="G25" s="3">
        <f>SUM(D25:F25)</f>
        <v>0</v>
      </c>
    </row>
    <row r="26" spans="1:7" ht="15.75">
      <c r="A26" s="27"/>
      <c r="B26" s="27"/>
      <c r="C26" s="13" t="s">
        <v>43</v>
      </c>
      <c r="D26" s="3">
        <v>170.1</v>
      </c>
      <c r="E26" s="3">
        <v>105.1</v>
      </c>
      <c r="F26" s="3">
        <v>105.1</v>
      </c>
      <c r="G26" s="3">
        <f>D26+E26+F26</f>
        <v>380.29999999999995</v>
      </c>
    </row>
    <row r="27" spans="1:7" ht="15.75" customHeight="1">
      <c r="A27" s="24" t="s">
        <v>41</v>
      </c>
      <c r="B27" s="24" t="s">
        <v>44</v>
      </c>
      <c r="C27" s="2" t="s">
        <v>0</v>
      </c>
      <c r="D27" s="3">
        <f>D29</f>
        <v>700</v>
      </c>
      <c r="E27" s="3">
        <f>E29</f>
        <v>650</v>
      </c>
      <c r="F27" s="3">
        <f>F29</f>
        <v>600</v>
      </c>
      <c r="G27" s="3">
        <f>D27+E27+F27</f>
        <v>1950</v>
      </c>
    </row>
    <row r="28" spans="1:7" ht="15.75">
      <c r="A28" s="24"/>
      <c r="B28" s="24"/>
      <c r="C28" s="2" t="s">
        <v>1</v>
      </c>
      <c r="D28" s="3"/>
      <c r="E28" s="3"/>
      <c r="F28" s="3"/>
      <c r="G28" s="3"/>
    </row>
    <row r="29" spans="1:7" ht="15.75">
      <c r="A29" s="24"/>
      <c r="B29" s="24"/>
      <c r="C29" s="2" t="s">
        <v>47</v>
      </c>
      <c r="D29" s="3">
        <f>D33</f>
        <v>700</v>
      </c>
      <c r="E29" s="3">
        <f>E33</f>
        <v>650</v>
      </c>
      <c r="F29" s="3">
        <f>F33</f>
        <v>600</v>
      </c>
      <c r="G29" s="3">
        <f>D29+E29+F29</f>
        <v>1950</v>
      </c>
    </row>
    <row r="30" spans="1:7" ht="15.75">
      <c r="A30" s="24"/>
      <c r="B30" s="24"/>
      <c r="C30" s="13" t="s">
        <v>2</v>
      </c>
      <c r="D30" s="3">
        <v>0</v>
      </c>
      <c r="E30" s="3">
        <v>0</v>
      </c>
      <c r="F30" s="3">
        <v>0</v>
      </c>
      <c r="G30" s="3">
        <f>SUM(D30:F30)</f>
        <v>0</v>
      </c>
    </row>
    <row r="31" spans="1:7" ht="15.75">
      <c r="A31" s="24"/>
      <c r="B31" s="24"/>
      <c r="C31" s="13" t="s">
        <v>3</v>
      </c>
      <c r="D31" s="3"/>
      <c r="E31" s="3"/>
      <c r="F31" s="3"/>
      <c r="G31" s="3"/>
    </row>
    <row r="32" spans="1:7" ht="15.75">
      <c r="A32" s="24"/>
      <c r="B32" s="24"/>
      <c r="C32" s="13" t="s">
        <v>9</v>
      </c>
      <c r="D32" s="3">
        <v>0</v>
      </c>
      <c r="E32" s="3">
        <v>0</v>
      </c>
      <c r="F32" s="3">
        <v>0</v>
      </c>
      <c r="G32" s="3">
        <f>SUM(D32:F32)</f>
        <v>0</v>
      </c>
    </row>
    <row r="33" spans="1:7" ht="15.75">
      <c r="A33" s="24"/>
      <c r="B33" s="24"/>
      <c r="C33" s="13" t="s">
        <v>43</v>
      </c>
      <c r="D33" s="3">
        <v>700</v>
      </c>
      <c r="E33" s="3">
        <v>650</v>
      </c>
      <c r="F33" s="3">
        <v>600</v>
      </c>
      <c r="G33" s="3">
        <f>D33+E33+F33</f>
        <v>1950</v>
      </c>
    </row>
    <row r="34" spans="1:7" ht="15.75">
      <c r="A34" s="24"/>
      <c r="B34" s="24"/>
      <c r="C34" s="13" t="s">
        <v>4</v>
      </c>
      <c r="D34" s="3">
        <v>0</v>
      </c>
      <c r="E34" s="3">
        <v>0</v>
      </c>
      <c r="F34" s="3">
        <v>0</v>
      </c>
      <c r="G34" s="3">
        <f>SUM(D34:F34)</f>
        <v>0</v>
      </c>
    </row>
    <row r="35" spans="1:7" ht="15.75">
      <c r="A35" s="24" t="s">
        <v>45</v>
      </c>
      <c r="B35" s="24" t="s">
        <v>49</v>
      </c>
      <c r="C35" s="2" t="s">
        <v>0</v>
      </c>
      <c r="D35" s="3">
        <f>D37</f>
        <v>219.7</v>
      </c>
      <c r="E35" s="3">
        <f>E37</f>
        <v>219.7</v>
      </c>
      <c r="F35" s="3">
        <f>F37</f>
        <v>219.7</v>
      </c>
      <c r="G35" s="3">
        <f>G37</f>
        <v>659.0999999999999</v>
      </c>
    </row>
    <row r="36" spans="1:7" ht="15.75">
      <c r="A36" s="24"/>
      <c r="B36" s="24"/>
      <c r="C36" s="2" t="s">
        <v>1</v>
      </c>
      <c r="D36" s="3"/>
      <c r="E36" s="3"/>
      <c r="F36" s="3"/>
      <c r="G36" s="3"/>
    </row>
    <row r="37" spans="1:9" ht="23.25" customHeight="1">
      <c r="A37" s="24"/>
      <c r="B37" s="24"/>
      <c r="C37" s="2" t="s">
        <v>47</v>
      </c>
      <c r="D37" s="3">
        <f>D41</f>
        <v>219.7</v>
      </c>
      <c r="E37" s="3">
        <f>E41</f>
        <v>219.7</v>
      </c>
      <c r="F37" s="3">
        <f>F41</f>
        <v>219.7</v>
      </c>
      <c r="G37" s="3">
        <f>G41</f>
        <v>659.0999999999999</v>
      </c>
      <c r="H37" s="25" t="s">
        <v>26</v>
      </c>
      <c r="I37" s="25"/>
    </row>
    <row r="38" spans="1:7" ht="15.75">
      <c r="A38" s="24"/>
      <c r="B38" s="24"/>
      <c r="C38" s="13" t="s">
        <v>2</v>
      </c>
      <c r="D38" s="3">
        <v>0</v>
      </c>
      <c r="E38" s="3">
        <v>0</v>
      </c>
      <c r="F38" s="3">
        <v>0</v>
      </c>
      <c r="G38" s="3">
        <f>SUM(D38:F38)</f>
        <v>0</v>
      </c>
    </row>
    <row r="39" spans="1:7" ht="15.75">
      <c r="A39" s="24"/>
      <c r="B39" s="24"/>
      <c r="C39" s="13" t="s">
        <v>3</v>
      </c>
      <c r="D39" s="3"/>
      <c r="E39" s="3"/>
      <c r="F39" s="3"/>
      <c r="G39" s="3"/>
    </row>
    <row r="40" spans="1:7" ht="15.75">
      <c r="A40" s="24"/>
      <c r="B40" s="24"/>
      <c r="C40" s="13" t="s">
        <v>9</v>
      </c>
      <c r="D40" s="3">
        <v>0</v>
      </c>
      <c r="E40" s="3">
        <v>0</v>
      </c>
      <c r="F40" s="3">
        <v>0</v>
      </c>
      <c r="G40" s="3">
        <f>SUM(D40:F40)</f>
        <v>0</v>
      </c>
    </row>
    <row r="41" spans="1:11" ht="15.75">
      <c r="A41" s="24"/>
      <c r="B41" s="24"/>
      <c r="C41" s="13" t="s">
        <v>43</v>
      </c>
      <c r="D41" s="3">
        <v>219.7</v>
      </c>
      <c r="E41" s="3">
        <v>219.7</v>
      </c>
      <c r="F41" s="3">
        <v>219.7</v>
      </c>
      <c r="G41" s="3">
        <f>D41+E41+F41</f>
        <v>659.0999999999999</v>
      </c>
      <c r="H41" s="3" t="e">
        <f>#REF!</f>
        <v>#REF!</v>
      </c>
      <c r="I41" s="3" t="e">
        <f>#REF!</f>
        <v>#REF!</v>
      </c>
      <c r="J41" s="3" t="e">
        <f>#REF!</f>
        <v>#REF!</v>
      </c>
      <c r="K41" s="3" t="e">
        <f>#REF!</f>
        <v>#REF!</v>
      </c>
    </row>
    <row r="42" spans="1:7" ht="15.75">
      <c r="A42" s="24"/>
      <c r="B42" s="24"/>
      <c r="C42" s="13" t="s">
        <v>4</v>
      </c>
      <c r="D42" s="3">
        <v>0</v>
      </c>
      <c r="E42" s="3">
        <v>0</v>
      </c>
      <c r="F42" s="3">
        <v>0</v>
      </c>
      <c r="G42" s="3">
        <f>SUM(D42:F42)</f>
        <v>0</v>
      </c>
    </row>
    <row r="43" spans="1:7" ht="15.75">
      <c r="A43" s="24" t="s">
        <v>57</v>
      </c>
      <c r="B43" s="24" t="s">
        <v>58</v>
      </c>
      <c r="C43" s="2" t="s">
        <v>0</v>
      </c>
      <c r="D43" s="3">
        <f>D45</f>
        <v>1342.8</v>
      </c>
      <c r="E43" s="3">
        <f>E45</f>
        <v>1042.8</v>
      </c>
      <c r="F43" s="3">
        <f>F45</f>
        <v>542.8</v>
      </c>
      <c r="G43" s="3">
        <f>G45</f>
        <v>2928.3999999999996</v>
      </c>
    </row>
    <row r="44" spans="1:7" ht="15.75">
      <c r="A44" s="24"/>
      <c r="B44" s="24"/>
      <c r="C44" s="2" t="s">
        <v>1</v>
      </c>
      <c r="D44" s="3"/>
      <c r="E44" s="3"/>
      <c r="F44" s="3"/>
      <c r="G44" s="3"/>
    </row>
    <row r="45" spans="1:7" ht="15.75">
      <c r="A45" s="24"/>
      <c r="B45" s="24"/>
      <c r="C45" s="2" t="s">
        <v>47</v>
      </c>
      <c r="D45" s="3">
        <f>D49</f>
        <v>1342.8</v>
      </c>
      <c r="E45" s="3">
        <f>E49</f>
        <v>1042.8</v>
      </c>
      <c r="F45" s="3">
        <f>F49</f>
        <v>542.8</v>
      </c>
      <c r="G45" s="3">
        <f>G49</f>
        <v>2928.3999999999996</v>
      </c>
    </row>
    <row r="46" spans="1:7" ht="15.75">
      <c r="A46" s="24"/>
      <c r="B46" s="24"/>
      <c r="C46" s="13" t="s">
        <v>2</v>
      </c>
      <c r="D46" s="3">
        <v>0</v>
      </c>
      <c r="E46" s="3">
        <v>0</v>
      </c>
      <c r="F46" s="3">
        <v>0</v>
      </c>
      <c r="G46" s="3">
        <f>SUM(D46:F46)</f>
        <v>0</v>
      </c>
    </row>
    <row r="47" spans="1:7" ht="15.75">
      <c r="A47" s="24"/>
      <c r="B47" s="24"/>
      <c r="C47" s="13" t="s">
        <v>3</v>
      </c>
      <c r="D47" s="3"/>
      <c r="E47" s="3"/>
      <c r="F47" s="3"/>
      <c r="G47" s="3"/>
    </row>
    <row r="48" spans="1:7" ht="15.75">
      <c r="A48" s="24"/>
      <c r="B48" s="24"/>
      <c r="C48" s="13" t="s">
        <v>9</v>
      </c>
      <c r="D48" s="3">
        <v>0</v>
      </c>
      <c r="E48" s="3">
        <v>0</v>
      </c>
      <c r="F48" s="3">
        <v>0</v>
      </c>
      <c r="G48" s="3">
        <f>SUM(D48:F48)</f>
        <v>0</v>
      </c>
    </row>
    <row r="49" spans="1:7" ht="15.75">
      <c r="A49" s="24"/>
      <c r="B49" s="24"/>
      <c r="C49" s="13" t="s">
        <v>43</v>
      </c>
      <c r="D49" s="3">
        <v>1342.8</v>
      </c>
      <c r="E49" s="3">
        <v>1042.8</v>
      </c>
      <c r="F49" s="3">
        <v>542.8</v>
      </c>
      <c r="G49" s="3">
        <f>D49+E49+F49</f>
        <v>2928.3999999999996</v>
      </c>
    </row>
    <row r="50" spans="1:7" ht="15.75">
      <c r="A50" s="24"/>
      <c r="B50" s="24"/>
      <c r="C50" s="13" t="s">
        <v>4</v>
      </c>
      <c r="D50" s="3">
        <v>0</v>
      </c>
      <c r="E50" s="3">
        <v>0</v>
      </c>
      <c r="F50" s="3">
        <v>0</v>
      </c>
      <c r="G50" s="3">
        <f>SUM(D50:F50)</f>
        <v>0</v>
      </c>
    </row>
    <row r="51" spans="1:7" ht="15.75">
      <c r="A51" s="24" t="s">
        <v>59</v>
      </c>
      <c r="B51" s="24" t="s">
        <v>63</v>
      </c>
      <c r="C51" s="2" t="s">
        <v>0</v>
      </c>
      <c r="D51" s="3">
        <f>D53</f>
        <v>45.6</v>
      </c>
      <c r="E51" s="3">
        <f>E53</f>
        <v>45.6</v>
      </c>
      <c r="F51" s="3">
        <v>0</v>
      </c>
      <c r="G51" s="3">
        <f>G53</f>
        <v>91.2</v>
      </c>
    </row>
    <row r="52" spans="1:7" ht="15.75">
      <c r="A52" s="24"/>
      <c r="B52" s="24"/>
      <c r="C52" s="2" t="s">
        <v>1</v>
      </c>
      <c r="D52" s="3"/>
      <c r="E52" s="3"/>
      <c r="F52" s="3"/>
      <c r="G52" s="3"/>
    </row>
    <row r="53" spans="1:7" ht="15.75">
      <c r="A53" s="24"/>
      <c r="B53" s="24"/>
      <c r="C53" s="2" t="s">
        <v>47</v>
      </c>
      <c r="D53" s="3">
        <f>D57</f>
        <v>45.6</v>
      </c>
      <c r="E53" s="3">
        <f>E57</f>
        <v>45.6</v>
      </c>
      <c r="F53" s="3">
        <v>0</v>
      </c>
      <c r="G53" s="3">
        <f>G57</f>
        <v>91.2</v>
      </c>
    </row>
    <row r="54" spans="1:7" ht="15.75">
      <c r="A54" s="24"/>
      <c r="B54" s="24"/>
      <c r="C54" s="13" t="s">
        <v>2</v>
      </c>
      <c r="D54" s="3">
        <v>0</v>
      </c>
      <c r="E54" s="3">
        <v>0</v>
      </c>
      <c r="F54" s="3">
        <v>0</v>
      </c>
      <c r="G54" s="3">
        <f>SUM(D54:F54)</f>
        <v>0</v>
      </c>
    </row>
    <row r="55" spans="1:7" ht="15.75">
      <c r="A55" s="24"/>
      <c r="B55" s="24"/>
      <c r="C55" s="13" t="s">
        <v>3</v>
      </c>
      <c r="D55" s="3"/>
      <c r="E55" s="3"/>
      <c r="F55" s="3"/>
      <c r="G55" s="3"/>
    </row>
    <row r="56" spans="1:7" ht="15.75">
      <c r="A56" s="24"/>
      <c r="B56" s="24"/>
      <c r="C56" s="13" t="s">
        <v>9</v>
      </c>
      <c r="D56" s="3">
        <v>0</v>
      </c>
      <c r="E56" s="3">
        <v>0</v>
      </c>
      <c r="F56" s="3">
        <v>0</v>
      </c>
      <c r="G56" s="3">
        <f>SUM(D56:F56)</f>
        <v>0</v>
      </c>
    </row>
    <row r="57" spans="1:7" ht="15.75">
      <c r="A57" s="24"/>
      <c r="B57" s="24"/>
      <c r="C57" s="13" t="s">
        <v>43</v>
      </c>
      <c r="D57" s="3">
        <v>45.6</v>
      </c>
      <c r="E57" s="3">
        <v>45.6</v>
      </c>
      <c r="F57" s="3">
        <v>0</v>
      </c>
      <c r="G57" s="3">
        <f>D57+E57</f>
        <v>91.2</v>
      </c>
    </row>
    <row r="58" spans="1:7" ht="15.75">
      <c r="A58" s="24"/>
      <c r="B58" s="24"/>
      <c r="C58" s="13" t="s">
        <v>4</v>
      </c>
      <c r="D58" s="3">
        <v>0</v>
      </c>
      <c r="E58" s="3">
        <v>0</v>
      </c>
      <c r="F58" s="3">
        <v>0</v>
      </c>
      <c r="G58" s="3">
        <f>SUM(D58:F58)</f>
        <v>0</v>
      </c>
    </row>
    <row r="59" spans="1:7" ht="15.75">
      <c r="A59" s="24" t="s">
        <v>61</v>
      </c>
      <c r="B59" s="24" t="s">
        <v>62</v>
      </c>
      <c r="C59" s="2" t="s">
        <v>0</v>
      </c>
      <c r="D59" s="3">
        <f>D61</f>
        <v>4696.5</v>
      </c>
      <c r="E59" s="3">
        <f>E61</f>
        <v>3500</v>
      </c>
      <c r="F59" s="3">
        <f>F61</f>
        <v>3500</v>
      </c>
      <c r="G59" s="3">
        <f>G61</f>
        <v>11696.5</v>
      </c>
    </row>
    <row r="60" spans="1:7" ht="15.75">
      <c r="A60" s="24"/>
      <c r="B60" s="24"/>
      <c r="C60" s="2" t="s">
        <v>1</v>
      </c>
      <c r="D60" s="3"/>
      <c r="E60" s="3"/>
      <c r="F60" s="3"/>
      <c r="G60" s="3"/>
    </row>
    <row r="61" spans="1:7" ht="15.75">
      <c r="A61" s="24"/>
      <c r="B61" s="24"/>
      <c r="C61" s="2" t="s">
        <v>47</v>
      </c>
      <c r="D61" s="3">
        <f>D65</f>
        <v>4696.5</v>
      </c>
      <c r="E61" s="3">
        <f>E65</f>
        <v>3500</v>
      </c>
      <c r="F61" s="3">
        <f>F65</f>
        <v>3500</v>
      </c>
      <c r="G61" s="3">
        <f>G65</f>
        <v>11696.5</v>
      </c>
    </row>
    <row r="62" spans="1:7" ht="15.75">
      <c r="A62" s="24"/>
      <c r="B62" s="24"/>
      <c r="C62" s="13" t="s">
        <v>2</v>
      </c>
      <c r="D62" s="3">
        <v>0</v>
      </c>
      <c r="E62" s="3">
        <v>0</v>
      </c>
      <c r="F62" s="3">
        <v>0</v>
      </c>
      <c r="G62" s="3">
        <f>SUM(D62:F62)</f>
        <v>0</v>
      </c>
    </row>
    <row r="63" spans="1:7" ht="15.75">
      <c r="A63" s="24"/>
      <c r="B63" s="24"/>
      <c r="C63" s="13" t="s">
        <v>3</v>
      </c>
      <c r="D63" s="3"/>
      <c r="E63" s="3"/>
      <c r="F63" s="3"/>
      <c r="G63" s="3"/>
    </row>
    <row r="64" spans="1:7" ht="15.75">
      <c r="A64" s="24"/>
      <c r="B64" s="24"/>
      <c r="C64" s="13" t="s">
        <v>9</v>
      </c>
      <c r="D64" s="3">
        <v>0</v>
      </c>
      <c r="E64" s="3">
        <v>0</v>
      </c>
      <c r="F64" s="3">
        <v>0</v>
      </c>
      <c r="G64" s="3">
        <f>SUM(D64:F64)</f>
        <v>0</v>
      </c>
    </row>
    <row r="65" spans="1:7" ht="15.75">
      <c r="A65" s="24"/>
      <c r="B65" s="24"/>
      <c r="C65" s="13" t="s">
        <v>43</v>
      </c>
      <c r="D65" s="3">
        <v>4696.5</v>
      </c>
      <c r="E65" s="3">
        <v>3500</v>
      </c>
      <c r="F65" s="3">
        <v>3500</v>
      </c>
      <c r="G65" s="3">
        <f>D65+E65+F65</f>
        <v>11696.5</v>
      </c>
    </row>
    <row r="66" spans="1:7" ht="15.75">
      <c r="A66" s="24"/>
      <c r="B66" s="24"/>
      <c r="C66" s="13" t="s">
        <v>4</v>
      </c>
      <c r="D66" s="3">
        <v>0</v>
      </c>
      <c r="E66" s="3">
        <v>0</v>
      </c>
      <c r="F66" s="3">
        <v>0</v>
      </c>
      <c r="G66" s="3">
        <f>SUM(D66:F66)</f>
        <v>0</v>
      </c>
    </row>
  </sheetData>
  <sheetProtection/>
  <autoFilter ref="A5:J34"/>
  <mergeCells count="23">
    <mergeCell ref="B6:B11"/>
    <mergeCell ref="A6:A11"/>
    <mergeCell ref="B12:B19"/>
    <mergeCell ref="A12:A19"/>
    <mergeCell ref="D1:G1"/>
    <mergeCell ref="A2:G2"/>
    <mergeCell ref="A4:A5"/>
    <mergeCell ref="B4:B5"/>
    <mergeCell ref="C4:C5"/>
    <mergeCell ref="D4:G4"/>
    <mergeCell ref="H37:I37"/>
    <mergeCell ref="A20:A26"/>
    <mergeCell ref="B27:B34"/>
    <mergeCell ref="A27:A34"/>
    <mergeCell ref="B20:B26"/>
    <mergeCell ref="A35:A42"/>
    <mergeCell ref="B35:B42"/>
    <mergeCell ref="A43:A50"/>
    <mergeCell ref="B43:B50"/>
    <mergeCell ref="A51:A58"/>
    <mergeCell ref="B51:B58"/>
    <mergeCell ref="A59:A66"/>
    <mergeCell ref="B59:B66"/>
  </mergeCells>
  <printOptions/>
  <pageMargins left="0.7086614173228347" right="0.7086614173228347" top="0.7480314960629921" bottom="0.7480314960629921" header="0.31496062992125984" footer="0.31496062992125984"/>
  <pageSetup fitToHeight="13" horizontalDpi="600" verticalDpi="600" orientation="landscape" paperSize="9" scale="66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2014-01-09T08:57:07Z</cp:lastPrinted>
  <dcterms:created xsi:type="dcterms:W3CDTF">2013-07-29T03:10:57Z</dcterms:created>
  <dcterms:modified xsi:type="dcterms:W3CDTF">2014-01-11T08:48:55Z</dcterms:modified>
  <cp:category/>
  <cp:version/>
  <cp:contentType/>
  <cp:contentStatus/>
</cp:coreProperties>
</file>